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095" windowWidth="14940" windowHeight="9150" activeTab="0"/>
  </bookViews>
  <sheets>
    <sheet name="QA1" sheetId="1" r:id="rId1"/>
    <sheet name="QA2" sheetId="2" r:id="rId2"/>
    <sheet name="QA3" sheetId="3" r:id="rId3"/>
    <sheet name="QA4" sheetId="4" r:id="rId4"/>
    <sheet name="QA5" sheetId="5" r:id="rId5"/>
    <sheet name="QA6" sheetId="6" r:id="rId6"/>
    <sheet name="Crosstab_QA5_QA6" sheetId="7" r:id="rId7"/>
    <sheet name="QA7" sheetId="8" r:id="rId8"/>
    <sheet name="QA8" sheetId="9" r:id="rId9"/>
    <sheet name="QA9" sheetId="10" r:id="rId10"/>
    <sheet name="Crosstab_QA8_QA9" sheetId="11" r:id="rId11"/>
    <sheet name="QA10" sheetId="12" r:id="rId12"/>
    <sheet name="QB1" sheetId="13" r:id="rId13"/>
    <sheet name="QB2" sheetId="14" r:id="rId14"/>
    <sheet name="QB3" sheetId="15" r:id="rId15"/>
    <sheet name="QB4" sheetId="16" r:id="rId16"/>
    <sheet name="QB5A" sheetId="17" r:id="rId17"/>
    <sheet name="QB5B" sheetId="18" r:id="rId18"/>
    <sheet name="QB5C" sheetId="19" r:id="rId19"/>
    <sheet name="QB6" sheetId="20" r:id="rId20"/>
    <sheet name="QB7" sheetId="21" r:id="rId21"/>
    <sheet name="QB8" sheetId="22" r:id="rId22"/>
    <sheet name="q10sample" sheetId="23" r:id="rId23"/>
  </sheets>
  <definedNames>
    <definedName name="_xlnm.Print_Area" localSheetId="6">'Crosstab_QA5_QA6'!$A$1:$I$18</definedName>
    <definedName name="_xlnm.Print_Area" localSheetId="10">'Crosstab_QA8_QA9'!$A$1:$I$15</definedName>
    <definedName name="_xlnm.Print_Area" localSheetId="22">'q10sample'!$A$1:$R$43</definedName>
    <definedName name="_xlnm.Print_Area" localSheetId="0">'QA1'!$A$1:$R$31</definedName>
    <definedName name="_xlnm.Print_Area" localSheetId="11">'QA10'!$A$1:$R$43</definedName>
    <definedName name="_xlnm.Print_Area" localSheetId="1">'QA2'!$A$1:$R$31</definedName>
    <definedName name="_xlnm.Print_Area" localSheetId="2">'QA3'!$A$1:$R$37</definedName>
    <definedName name="_xlnm.Print_Area" localSheetId="3">'QA4'!$A$1:$R$44</definedName>
    <definedName name="_xlnm.Print_Area" localSheetId="4">'QA5'!$A$1:$R$41</definedName>
    <definedName name="_xlnm.Print_Area" localSheetId="5">'QA6'!$A$1:$R$42</definedName>
    <definedName name="_xlnm.Print_Area" localSheetId="7">'QA7'!$A$1:$R$34</definedName>
    <definedName name="_xlnm.Print_Area" localSheetId="8">'QA8'!$A$1:$R$36</definedName>
    <definedName name="_xlnm.Print_Area" localSheetId="9">'QA9'!$A$1:$R$41</definedName>
    <definedName name="_xlnm.Print_Area" localSheetId="12">'QB1'!$A$1:$R$41</definedName>
    <definedName name="_xlnm.Print_Area" localSheetId="13">'QB2'!$A$1:$R$30</definedName>
    <definedName name="_xlnm.Print_Area" localSheetId="14">'QB3'!$A$1:$R$32</definedName>
    <definedName name="_xlnm.Print_Area" localSheetId="15">'QB4'!$A$1:$R$32</definedName>
    <definedName name="_xlnm.Print_Area" localSheetId="16">'QB5A'!$A$1:$R$30</definedName>
    <definedName name="_xlnm.Print_Area" localSheetId="17">'QB5B'!$A$1:$R$41</definedName>
    <definedName name="_xlnm.Print_Area" localSheetId="18">'QB5C'!$A$1:$R$41</definedName>
    <definedName name="_xlnm.Print_Area" localSheetId="19">'QB6'!$A$1:$R$41</definedName>
    <definedName name="_xlnm.Print_Area" localSheetId="20">'QB7'!$A$1:$R$32</definedName>
    <definedName name="_xlnm.Print_Area" localSheetId="21">'QB8'!$A$1:$R$31</definedName>
  </definedNames>
  <calcPr fullCalcOnLoad="1"/>
</workbook>
</file>

<file path=xl/sharedStrings.xml><?xml version="1.0" encoding="utf-8"?>
<sst xmlns="http://schemas.openxmlformats.org/spreadsheetml/2006/main" count="2204" uniqueCount="692">
  <si>
    <t>There were 44 respondents who answered affirmatively to question 3 that gave answers to question 10</t>
  </si>
  <si>
    <t>Noone who gave an affirmative response to question 7 answered question 10</t>
  </si>
  <si>
    <t>accepted the committee's recommendation that a positive tenure</t>
  </si>
  <si>
    <t>recommendation be overturned?</t>
  </si>
  <si>
    <t>Tabulations for Tenure Question 7 *</t>
  </si>
  <si>
    <t>* There were 18 respondents that answered both question 3 and 7 in the affirmative.</t>
  </si>
  <si>
    <t xml:space="preserve"> while 1 answered "did not know" to question 6 and 4 "refused" question 6.</t>
  </si>
  <si>
    <t>Recommends</t>
  </si>
  <si>
    <t>Overturnings?</t>
  </si>
  <si>
    <t>There were 58 respondents who answered no to both questions 3 and 7.</t>
  </si>
  <si>
    <t>committee/</t>
  </si>
  <si>
    <t>pres</t>
  </si>
  <si>
    <t>reject</t>
  </si>
  <si>
    <t>Type</t>
  </si>
  <si>
    <t>of</t>
  </si>
  <si>
    <t>university</t>
  </si>
  <si>
    <t>pubcarn</t>
  </si>
  <si>
    <t>-----------+-------------------------------------------------------+</t>
  </si>
  <si>
    <t>carnegie</t>
  </si>
  <si>
    <t>35 affirmatives</t>
  </si>
  <si>
    <t>125 schools answered yes to #3</t>
  </si>
  <si>
    <t>35 schools answered yes to # 7</t>
  </si>
  <si>
    <t>There were 12 schools that answered yes to both 3 and 7</t>
  </si>
  <si>
    <t xml:space="preserve">     Total |        14          5          6          7 |        32 </t>
  </si>
  <si>
    <t xml:space="preserve">       rec |                        pubcarn</t>
  </si>
  <si>
    <t xml:space="preserve">         1 |         1          0          0          1          0 |         3 </t>
  </si>
  <si>
    <t xml:space="preserve">         2 |         9          5          1          2          4 |        22 </t>
  </si>
  <si>
    <t xml:space="preserve">         3 |         0          0          2          1          0 |         5 </t>
  </si>
  <si>
    <t xml:space="preserve">         4 |         0          0          1          0          0 |         2 </t>
  </si>
  <si>
    <t xml:space="preserve">     Total |        10          5          4          4          4 |        32 </t>
  </si>
  <si>
    <t xml:space="preserve">       rec |        pubcarn</t>
  </si>
  <si>
    <t xml:space="preserve">  overturn |         7          8 |     Total</t>
  </si>
  <si>
    <t xml:space="preserve">         1 |         0          1 |         3 </t>
  </si>
  <si>
    <t xml:space="preserve">         2 |         0          1 |        22 </t>
  </si>
  <si>
    <t xml:space="preserve">         3 |         1          1 |         5 </t>
  </si>
  <si>
    <t xml:space="preserve">         4 |         1          0 |         2 </t>
  </si>
  <si>
    <t xml:space="preserve">     Total |         2          3 |        32 </t>
  </si>
  <si>
    <t xml:space="preserve">         2 |         2          8 |        10 </t>
  </si>
  <si>
    <t xml:space="preserve">         3 |         2          1 |         3 </t>
  </si>
  <si>
    <t xml:space="preserve">         5 |         0          2 |         2 </t>
  </si>
  <si>
    <t xml:space="preserve">         6 |         4         11 |        15 </t>
  </si>
  <si>
    <t xml:space="preserve">     Total |         8         22 |        30 </t>
  </si>
  <si>
    <t xml:space="preserve">         2 |         4          4          1          1 |        10 </t>
  </si>
  <si>
    <t xml:space="preserve">         3 |         1          0          2          0 |         3 </t>
  </si>
  <si>
    <t xml:space="preserve">         5 |         1          0          0          1 |         2 </t>
  </si>
  <si>
    <t xml:space="preserve">         6 |         6          1          3          5 |        15 </t>
  </si>
  <si>
    <t xml:space="preserve">     Total |        12          5          6          7 |        30 </t>
  </si>
  <si>
    <t xml:space="preserve">         2 |         3          4          1          0          1 |        10 </t>
  </si>
  <si>
    <t xml:space="preserve">         3 |         0          0          1          0          1 |         3 </t>
  </si>
  <si>
    <t xml:space="preserve">         5 |         1          0          0          1          0 |         2 </t>
  </si>
  <si>
    <t xml:space="preserve">         6 |         5          1          2          3          1 |        15 </t>
  </si>
  <si>
    <t xml:space="preserve">     Total |         9          5          4          4          3 |        30 </t>
  </si>
  <si>
    <t xml:space="preserve">  overturn |        pubcarn</t>
  </si>
  <si>
    <t xml:space="preserve">       rec |         7          8 |     Total</t>
  </si>
  <si>
    <t xml:space="preserve">         2 |         0          1 |        10 </t>
  </si>
  <si>
    <t xml:space="preserve">         3 |         1          0 |         3 </t>
  </si>
  <si>
    <t xml:space="preserve">         5 |         0          0 |         2 </t>
  </si>
  <si>
    <t xml:space="preserve">         6 |         1          2 |        15 </t>
  </si>
  <si>
    <t xml:space="preserve">     Total |         2          3 |        30 </t>
  </si>
  <si>
    <t>reject pos |  Type of university</t>
  </si>
  <si>
    <t xml:space="preserve">         1 |        10          7 |        17 </t>
  </si>
  <si>
    <t xml:space="preserve">         2 |        19         47 |        66 </t>
  </si>
  <si>
    <t xml:space="preserve">         3 |         6          9 |        15 </t>
  </si>
  <si>
    <t xml:space="preserve">         4 |         0          1 |         1 </t>
  </si>
  <si>
    <t xml:space="preserve">         6 |         2          0 |         2 </t>
  </si>
  <si>
    <t xml:space="preserve">     Total |        37         64 |       101 </t>
  </si>
  <si>
    <t>reject pos |                  carnegie</t>
  </si>
  <si>
    <t xml:space="preserve">         1 |         3          5          5          4 |        17 </t>
  </si>
  <si>
    <t xml:space="preserve">         2 |        23          9         14         20 |        66 </t>
  </si>
  <si>
    <t xml:space="preserve">         3 |         5          5          4          1 |        15 </t>
  </si>
  <si>
    <t xml:space="preserve">         4 |         1          0          0          0 |         1 </t>
  </si>
  <si>
    <t xml:space="preserve">         6 |         0          0          0          2 |         2 </t>
  </si>
  <si>
    <t xml:space="preserve">     Total |        32         19         23         27 |       101 </t>
  </si>
  <si>
    <t>reject pos |                        pubcarn</t>
  </si>
  <si>
    <t xml:space="preserve">         1 |         0          3          2          2          3 |        17 </t>
  </si>
  <si>
    <t xml:space="preserve">         2 |        18          6          9         14          5 |        66 </t>
  </si>
  <si>
    <t xml:space="preserve">         3 |         3          3          2          1          2 |        15 </t>
  </si>
  <si>
    <t xml:space="preserve">         4 |         1          0          0          0          0 |         1 </t>
  </si>
  <si>
    <t xml:space="preserve">         6 |         0          0          0          0          0 |         2 </t>
  </si>
  <si>
    <t xml:space="preserve">     Total |        22         12         13         17         10 |       101 </t>
  </si>
  <si>
    <t>reject pos |             pubcarn</t>
  </si>
  <si>
    <t>Given that the committee has recommended that a positive</t>
  </si>
  <si>
    <t>tenure recommendation be overturned, how frequently does the central</t>
  </si>
  <si>
    <t>administration accept the recommendation?</t>
  </si>
  <si>
    <t>Committee</t>
  </si>
  <si>
    <t>recommend</t>
  </si>
  <si>
    <t>pos</t>
  </si>
  <si>
    <t>rec</t>
  </si>
  <si>
    <t>Central</t>
  </si>
  <si>
    <t>admin</t>
  </si>
  <si>
    <t>accept</t>
  </si>
  <si>
    <t>1</t>
  </si>
  <si>
    <t>2</t>
  </si>
  <si>
    <t>3</t>
  </si>
  <si>
    <t>4</t>
  </si>
  <si>
    <t>5</t>
  </si>
  <si>
    <t>0</t>
  </si>
  <si>
    <t>16</t>
  </si>
  <si>
    <t>55</t>
  </si>
  <si>
    <t>35</t>
  </si>
  <si>
    <t>19</t>
  </si>
  <si>
    <t>6</t>
  </si>
  <si>
    <t>112</t>
  </si>
  <si>
    <t>----------+-----------+----------</t>
  </si>
  <si>
    <t>31</t>
  </si>
  <si>
    <t>22</t>
  </si>
  <si>
    <t>69</t>
  </si>
  <si>
    <t>Crosstab for Questions 5 and 6 *</t>
  </si>
  <si>
    <t>Admin</t>
  </si>
  <si>
    <t>committee</t>
  </si>
  <si>
    <t>Accept</t>
  </si>
  <si>
    <t>----------+--------------------------------------------+----------</t>
  </si>
  <si>
    <t>10</t>
  </si>
  <si>
    <t>15</t>
  </si>
  <si>
    <t>* Note that we had 120 respondents to question 5: 5 answered "never"</t>
  </si>
  <si>
    <t>Doct. II</t>
  </si>
  <si>
    <t>Relationship between Question and Public / Private</t>
  </si>
  <si>
    <t>Relationship between Question and Public / Carnegie</t>
  </si>
  <si>
    <t>In recent years, on average, how frequently has the committee recommended</t>
  </si>
  <si>
    <t>college in which they are enrolled?</t>
  </si>
  <si>
    <t xml:space="preserve">         1 |         2          3          2 |        17 </t>
  </si>
  <si>
    <t xml:space="preserve">         2 |         3          5          6 |        66 </t>
  </si>
  <si>
    <t xml:space="preserve">         3 |         2          2          0 |        15 </t>
  </si>
  <si>
    <t xml:space="preserve">         4 |         0          0          0 |         1 </t>
  </si>
  <si>
    <t xml:space="preserve">         6 |         0          0          2 |         2 </t>
  </si>
  <si>
    <t xml:space="preserve">     Total |         7         10         10 |       101 </t>
  </si>
  <si>
    <t xml:space="preserve">  Quarters |   Private     Public |     Total</t>
  </si>
  <si>
    <t xml:space="preserve">         1 |        59        116 |       175 </t>
  </si>
  <si>
    <t xml:space="preserve">         2 |        11         17 |        28 </t>
  </si>
  <si>
    <t xml:space="preserve">     Total |        70        133 |       203 </t>
  </si>
  <si>
    <t xml:space="preserve">  Quarters |        11         12         13         14 |     Total</t>
  </si>
  <si>
    <t xml:space="preserve">         1 |        61         27         41         46 |       175 </t>
  </si>
  <si>
    <t xml:space="preserve">         2 |        14          5          4          5 |        28 </t>
  </si>
  <si>
    <t xml:space="preserve">     Total |        75         32         45         51 |       203 </t>
  </si>
  <si>
    <t xml:space="preserve">  Quarters |         1          2          3          4          5 |     Total</t>
  </si>
  <si>
    <t xml:space="preserve">         1 |        44         19         22         31         17 |       175 </t>
  </si>
  <si>
    <t xml:space="preserve">         2 |        10          4          0          3          4 |        28 </t>
  </si>
  <si>
    <t xml:space="preserve">     Total |        54         23         22         34         21 |       203 </t>
  </si>
  <si>
    <t xml:space="preserve">  Quarters |         6          7          8 |     Total</t>
  </si>
  <si>
    <t xml:space="preserve">         1 |         8         19         15 |       175 </t>
  </si>
  <si>
    <t xml:space="preserve">         2 |         1          4          2 |        28 </t>
  </si>
  <si>
    <t xml:space="preserve">     Total |         9         23         17 |       203 </t>
  </si>
  <si>
    <t xml:space="preserve">      reqs |   Private     Public |     Total</t>
  </si>
  <si>
    <t xml:space="preserve">         1 |        54        121 |       175 </t>
  </si>
  <si>
    <t xml:space="preserve">         2 |        16         12 |        28 </t>
  </si>
  <si>
    <t xml:space="preserve">    course |                  carnegie</t>
  </si>
  <si>
    <t xml:space="preserve">      reqs |        11         12         13         14 |     Total</t>
  </si>
  <si>
    <t xml:space="preserve">         1 |        54         30         42         49 |       175 </t>
  </si>
  <si>
    <t xml:space="preserve">         2 |        22          2          2          2 |        28 </t>
  </si>
  <si>
    <t xml:space="preserve">     Total |        76         32         44         51 |       203 </t>
  </si>
  <si>
    <t xml:space="preserve">    course |                        pubcarn</t>
  </si>
  <si>
    <t xml:space="preserve">      reqs |         1          2          3          4          5 |     Total</t>
  </si>
  <si>
    <t xml:space="preserve">         1 |        44         23         22         32         10 |       175 </t>
  </si>
  <si>
    <t xml:space="preserve">         2 |        10          0          0          2         12 |        28 </t>
  </si>
  <si>
    <t xml:space="preserve">     Total |        54         23         22         34         22 |       203 </t>
  </si>
  <si>
    <t xml:space="preserve">    course |             pubcarn</t>
  </si>
  <si>
    <t xml:space="preserve">      reqs |         6          7          8 |     Total</t>
  </si>
  <si>
    <t xml:space="preserve">         1 |         7         20         17 |       175 </t>
  </si>
  <si>
    <t xml:space="preserve">         2 |         2          2          0 |        28 </t>
  </si>
  <si>
    <t xml:space="preserve">     Total |         9         22         17 |       203 </t>
  </si>
  <si>
    <t xml:space="preserve">   college |  Type of university</t>
  </si>
  <si>
    <t xml:space="preserve">   faculty |   Private     Public |     Total</t>
  </si>
  <si>
    <t xml:space="preserve">         1 |        42        105 |       147 </t>
  </si>
  <si>
    <t xml:space="preserve">         2 |        10          7 |        17 </t>
  </si>
  <si>
    <t xml:space="preserve">     Total |        52        112 |       164 </t>
  </si>
  <si>
    <t xml:space="preserve">   college |                  carnegie</t>
  </si>
  <si>
    <t xml:space="preserve">   faculty |        11         12         13         14 |     Total</t>
  </si>
  <si>
    <t xml:space="preserve">         1 |        42         23         37         45 |       147 </t>
  </si>
  <si>
    <t xml:space="preserve">         2 |         6          5          4          2 |        17 </t>
  </si>
  <si>
    <t xml:space="preserve">     Total |        48         28         41         47 |       164 </t>
  </si>
  <si>
    <t xml:space="preserve">   faculty |         1          2          3          4          5 |     Total</t>
  </si>
  <si>
    <t xml:space="preserve">         1 |        37         19         21         28          5 |       147 </t>
  </si>
  <si>
    <t xml:space="preserve">         2 |         3          2          0          2          3 |        17 </t>
  </si>
  <si>
    <t xml:space="preserve">     Total |        40         21         21         30          8 |       164 </t>
  </si>
  <si>
    <t xml:space="preserve">   faculty |         6          7          8 |     Total</t>
  </si>
  <si>
    <t xml:space="preserve">         1 |         4         16         17 |       147 </t>
  </si>
  <si>
    <t xml:space="preserve">         2 |         3          4          0 |        17 </t>
  </si>
  <si>
    <t xml:space="preserve">     Total |         7         20         17 |       164 </t>
  </si>
  <si>
    <t>ts - units |   Private     Public |     Total</t>
  </si>
  <si>
    <t xml:space="preserve">         1 |        26         25 |        51 </t>
  </si>
  <si>
    <t xml:space="preserve">         2 |        23         83 |       106 </t>
  </si>
  <si>
    <t xml:space="preserve">     Total |        49        108 |       157 </t>
  </si>
  <si>
    <t>Requiremen |                  carnegie</t>
  </si>
  <si>
    <t>ts - units |        11         12         13         14 |     Total</t>
  </si>
  <si>
    <t xml:space="preserve">         1 |        20          5         12         14 |        51 </t>
  </si>
  <si>
    <t xml:space="preserve">         2 |        25         23         29         29 |       106 </t>
  </si>
  <si>
    <t xml:space="preserve">     Total |        45         28         41         43 |       157 </t>
  </si>
  <si>
    <t>Requiremen |                        pubcarn</t>
  </si>
  <si>
    <t>ts - units |         1          2          3          4          5 |     Total</t>
  </si>
  <si>
    <t xml:space="preserve">         1 |        11          1          7          6          9 |        51 </t>
  </si>
  <si>
    <t xml:space="preserve">         2 |        25         20         15         23          0 |       106 </t>
  </si>
  <si>
    <t xml:space="preserve">     Total |        36         21         22         29          9 |       157 </t>
  </si>
  <si>
    <t>Requiremen |             pubcarn</t>
  </si>
  <si>
    <t>ts - units |         6          7          8 |     Total</t>
  </si>
  <si>
    <t xml:space="preserve">         1 |         4          5          8 |        51 </t>
  </si>
  <si>
    <t xml:space="preserve">         2 |         3         14          6 |       106 </t>
  </si>
  <si>
    <t xml:space="preserve">     Total |         7         19         14 |       157 </t>
  </si>
  <si>
    <t xml:space="preserve">    course |   Private     Public |     Total</t>
  </si>
  <si>
    <t xml:space="preserve">         1 |         3          2 |         5 </t>
  </si>
  <si>
    <t xml:space="preserve">         2 |         4          4 |         8 </t>
  </si>
  <si>
    <t xml:space="preserve">         3 |         8          3 |        11 </t>
  </si>
  <si>
    <t xml:space="preserve">         4 |         2          6 |         8 </t>
  </si>
  <si>
    <t xml:space="preserve">         5 |         4          9 |        13 </t>
  </si>
  <si>
    <t xml:space="preserve">         6 |         5          1 |         6 </t>
  </si>
  <si>
    <t xml:space="preserve">     Total |        26         25 |        51 </t>
  </si>
  <si>
    <t>. tabulate course carnegie;</t>
  </si>
  <si>
    <t xml:space="preserve">    course |        11         12         13         14 |     Total</t>
  </si>
  <si>
    <t xml:space="preserve">         1 |         1          3          1          0 |         5 </t>
  </si>
  <si>
    <t xml:space="preserve">         2 |         3          1          2          2 |         8 </t>
  </si>
  <si>
    <t xml:space="preserve">         3 |         4          1          3          3 |        11 </t>
  </si>
  <si>
    <t xml:space="preserve">         4 |         4          0          1          3 |         8 </t>
  </si>
  <si>
    <t xml:space="preserve">         5 |         5          0          5          3 |        13 </t>
  </si>
  <si>
    <t xml:space="preserve">         6 |         3          0          0          3 |         6 </t>
  </si>
  <si>
    <t xml:space="preserve">     Total |        20          5         12         14 |        51 </t>
  </si>
  <si>
    <t>. tabulate course pubcarn;</t>
  </si>
  <si>
    <t xml:space="preserve">    course |         1          2          3          4          5 |     Total</t>
  </si>
  <si>
    <t xml:space="preserve">         1 |         1          1          0          0          0 |         5 </t>
  </si>
  <si>
    <t xml:space="preserve">         2 |         2          0          0          2          1 |         8 </t>
  </si>
  <si>
    <t xml:space="preserve">         3 |         1          0          2          0          3 |        11 </t>
  </si>
  <si>
    <t xml:space="preserve">         4 |         3          0          1          2          1 |         8 </t>
  </si>
  <si>
    <t xml:space="preserve">         5 |         3          0          4          2          2 |        13 </t>
  </si>
  <si>
    <t xml:space="preserve">         6 |         1          0          0          0          2 |         6 </t>
  </si>
  <si>
    <t xml:space="preserve">     Total |        11          1          7          6          9 |        51 </t>
  </si>
  <si>
    <t xml:space="preserve">    course |         6          7          8 |     Total</t>
  </si>
  <si>
    <t xml:space="preserve">         1 |         2          1          0 |         5 </t>
  </si>
  <si>
    <t xml:space="preserve">         2 |         1          2          0 |         8 </t>
  </si>
  <si>
    <t xml:space="preserve">         3 |         1          1          3 |        11 </t>
  </si>
  <si>
    <t xml:space="preserve">         4 |         0          0          1 |         8 </t>
  </si>
  <si>
    <t xml:space="preserve">         5 |         0          1          1 |        13 </t>
  </si>
  <si>
    <t xml:space="preserve">         6 |         0          0          3 |         6 </t>
  </si>
  <si>
    <t xml:space="preserve">     Total |         4          5          8 |        51 </t>
  </si>
  <si>
    <t xml:space="preserve">    credit |   Private     Public |     Total</t>
  </si>
  <si>
    <t xml:space="preserve">         2 |         2          2 |         4 </t>
  </si>
  <si>
    <t xml:space="preserve">         3 |         0          8 |         8 </t>
  </si>
  <si>
    <t xml:space="preserve">         4 |         5         34 |        39 </t>
  </si>
  <si>
    <t xml:space="preserve">         5 |         8         32 |        40 </t>
  </si>
  <si>
    <t xml:space="preserve">         6 |         5          6 |        11 </t>
  </si>
  <si>
    <t xml:space="preserve">         7 |         3          0 |         3 </t>
  </si>
  <si>
    <t xml:space="preserve">     Total |        23         82 |       105 </t>
  </si>
  <si>
    <t>. tabulate credit carnegie;</t>
  </si>
  <si>
    <t xml:space="preserve">    credit |        11         12         13         14 |     Total</t>
  </si>
  <si>
    <t xml:space="preserve">         2 |         1          1          2          0 |         4 </t>
  </si>
  <si>
    <t xml:space="preserve">         3 |         2          2          1          3 |         8 </t>
  </si>
  <si>
    <t xml:space="preserve">         4 |        11          7          7         14 |        39 </t>
  </si>
  <si>
    <t xml:space="preserve">         5 |         8         11         13          8 |        40 </t>
  </si>
  <si>
    <t xml:space="preserve">         6 |         3          1          3          4 |        11 </t>
  </si>
  <si>
    <t xml:space="preserve">         7 |         0          0          3          0 |         3 </t>
  </si>
  <si>
    <t xml:space="preserve">     Total |        25         22         29         29 |       105 </t>
  </si>
  <si>
    <t>. tabulate credit  pubcarn;</t>
  </si>
  <si>
    <t xml:space="preserve">    credit |         1          2          3          4          6 |     Total</t>
  </si>
  <si>
    <t xml:space="preserve">         2 |         1          1          0          0          0 |         4 </t>
  </si>
  <si>
    <t xml:space="preserve">         3 |         2          2          1          3          0 |         8 </t>
  </si>
  <si>
    <t xml:space="preserve">         4 |        11          6          4         13          1 |        39 </t>
  </si>
  <si>
    <t xml:space="preserve">         5 |         8          9         10          5          2 |        40 </t>
  </si>
  <si>
    <t xml:space="preserve">         6 |         3          1          0          2          0 |        11 </t>
  </si>
  <si>
    <t xml:space="preserve">         7 |         0          0          0          0          0 |         3 </t>
  </si>
  <si>
    <t xml:space="preserve">     Total |        25         19         15         23          3 |       105 </t>
  </si>
  <si>
    <t xml:space="preserve">           |        pubcarn</t>
  </si>
  <si>
    <t xml:space="preserve">    credit |         7          8 |     Total</t>
  </si>
  <si>
    <t xml:space="preserve">         2 |         2          0 |         4 </t>
  </si>
  <si>
    <t xml:space="preserve">         3 |         0          0 |         8 </t>
  </si>
  <si>
    <t xml:space="preserve">         4 |         3          1 |        39 </t>
  </si>
  <si>
    <t xml:space="preserve">         5 |         3          3 |        40 </t>
  </si>
  <si>
    <t xml:space="preserve">         6 |         3          2 |        11 </t>
  </si>
  <si>
    <t xml:space="preserve">     Total |        14          6 |       105 </t>
  </si>
  <si>
    <t xml:space="preserve">      qb6a |   Private     Public |     Total</t>
  </si>
  <si>
    <t xml:space="preserve">         1 |         6          4 |        10 </t>
  </si>
  <si>
    <t xml:space="preserve">         2 |         3          6 |         9 </t>
  </si>
  <si>
    <t xml:space="preserve">         3 |        12         27 |        39 </t>
  </si>
  <si>
    <t xml:space="preserve">         4 |        13         60 |        73 </t>
  </si>
  <si>
    <t xml:space="preserve">         5 |         9         11 |        20 </t>
  </si>
  <si>
    <t xml:space="preserve">         6 |         6          4 |        10 </t>
  </si>
  <si>
    <t xml:space="preserve">     Total |        49        112 |       161 </t>
  </si>
  <si>
    <t>. tabulate qb6a carnegie;</t>
  </si>
  <si>
    <t xml:space="preserve">      qb6a |        11         12         13         14 |     Total</t>
  </si>
  <si>
    <t xml:space="preserve">         1 |         1          4          4          1 |        10 </t>
  </si>
  <si>
    <t xml:space="preserve">         2 |         4          3          0          2 |         9 </t>
  </si>
  <si>
    <t xml:space="preserve">         3 |        14          4          7         14 |        39 </t>
  </si>
  <si>
    <t xml:space="preserve">         4 |        22         15         18         18 |        73 </t>
  </si>
  <si>
    <t xml:space="preserve">         5 |         3          1          7          9 |        20 </t>
  </si>
  <si>
    <t xml:space="preserve">         6 |         4          1          4          1 |        10 </t>
  </si>
  <si>
    <t xml:space="preserve">     Total |        48         28         40         45 |       161 </t>
  </si>
  <si>
    <t>. tabulate qb6a pubcarn;</t>
  </si>
  <si>
    <t xml:space="preserve">      qb6a |         1          2          3          4          5 |     Total</t>
  </si>
  <si>
    <t xml:space="preserve">         1 |         1          2          0          1          0 |        10 </t>
  </si>
  <si>
    <t xml:space="preserve">         2 |         3          2          0          1          1 |         9 </t>
  </si>
  <si>
    <t xml:space="preserve">         3 |         9          3          5         10          5 |        39 </t>
  </si>
  <si>
    <t xml:space="preserve">         4 |        20         13         13         14          2 |        73 </t>
  </si>
  <si>
    <t xml:space="preserve">         5 |         3          0          4          4          0 |        20 </t>
  </si>
  <si>
    <t xml:space="preserve">         6 |         3          1          0          0          1 |        10 </t>
  </si>
  <si>
    <t xml:space="preserve">     Total |        39         21         22         30          9 |       161 </t>
  </si>
  <si>
    <t xml:space="preserve">      qb6a |         6          7          8 |     Total</t>
  </si>
  <si>
    <t xml:space="preserve">         1 |         2          4          0 |        10 </t>
  </si>
  <si>
    <t xml:space="preserve">         2 |         1          0          1 |         9 </t>
  </si>
  <si>
    <t xml:space="preserve">         3 |         1          2          4 |        39 </t>
  </si>
  <si>
    <t xml:space="preserve">         4 |         2          5          4 |        73 </t>
  </si>
  <si>
    <t xml:space="preserve">         5 |         1          3          5 |        20 </t>
  </si>
  <si>
    <t xml:space="preserve">         6 |         0          4          1 |        10 </t>
  </si>
  <si>
    <t xml:space="preserve">     Total |         7         18         15 |       161 </t>
  </si>
  <si>
    <t xml:space="preserve">  Univ fac |</t>
  </si>
  <si>
    <t xml:space="preserve">   approve |</t>
  </si>
  <si>
    <t xml:space="preserve">   courses |   Private     Public |     Total</t>
  </si>
  <si>
    <t xml:space="preserve">         1 |        33        113 |       146 </t>
  </si>
  <si>
    <t xml:space="preserve">         2 |        19          5 |        24 </t>
  </si>
  <si>
    <t xml:space="preserve">     Total |        52        118 |       170 </t>
  </si>
  <si>
    <t>. tabulate qb7 carnegie;</t>
  </si>
  <si>
    <t xml:space="preserve">   new req |                  carnegie</t>
  </si>
  <si>
    <t xml:space="preserve">   courses |        11         12         13         14 |     Total</t>
  </si>
  <si>
    <t xml:space="preserve">         1 |        47         26         33         40 |       146 </t>
  </si>
  <si>
    <t xml:space="preserve">         2 |         6          4          7          7 |        24 </t>
  </si>
  <si>
    <t xml:space="preserve">     Total |        53         30         40         47 |       170 </t>
  </si>
  <si>
    <t>. tabulate qb7 pubcarn;</t>
  </si>
  <si>
    <t xml:space="preserve">   new req |                        pubcarn</t>
  </si>
  <si>
    <t xml:space="preserve">   courses |         1          2          3          4          5 |     Total</t>
  </si>
  <si>
    <t xml:space="preserve">         1 |        42         22         20         29          5 |       146 </t>
  </si>
  <si>
    <t xml:space="preserve">         2 |         2          1          1          1          4 |        24 </t>
  </si>
  <si>
    <t xml:space="preserve">     Total |        44         23         21         30          9 |       170 </t>
  </si>
  <si>
    <t xml:space="preserve">   new req |             pubcarn</t>
  </si>
  <si>
    <t xml:space="preserve">   courses |         6          7          8 |     Total</t>
  </si>
  <si>
    <t xml:space="preserve">         1 |         4         13         11 |       146 </t>
  </si>
  <si>
    <t xml:space="preserve">         2 |         3          6          6 |        24 </t>
  </si>
  <si>
    <t xml:space="preserve">     Total |         7         19         17 |       170 </t>
  </si>
  <si>
    <t xml:space="preserve">       New |</t>
  </si>
  <si>
    <t>courses-un |</t>
  </si>
  <si>
    <t>iv/college |  Type of university</t>
  </si>
  <si>
    <t xml:space="preserve">  approval |   Private     Public |     Total</t>
  </si>
  <si>
    <t xml:space="preserve">         1 |        29         99 |       128 </t>
  </si>
  <si>
    <t xml:space="preserve">         2 |        37         27 |        64 </t>
  </si>
  <si>
    <t xml:space="preserve">     Total |        66        126 |       192 </t>
  </si>
  <si>
    <t>. tabulate qb8 carnegie;</t>
  </si>
  <si>
    <t>iv/college |                  carnegie</t>
  </si>
  <si>
    <t xml:space="preserve">  approval |        11         12         13         14 |     Total</t>
  </si>
  <si>
    <t xml:space="preserve">         1 |        45         27         24         32 |       128 </t>
  </si>
  <si>
    <t xml:space="preserve">         2 |        29          4         15         16 |        64 </t>
  </si>
  <si>
    <t xml:space="preserve">     Total |        74         31         39         48 |       192 </t>
  </si>
  <si>
    <t>. tabulate qb8 pubcarn;</t>
  </si>
  <si>
    <t>iv/college |                        pubcarn</t>
  </si>
  <si>
    <t xml:space="preserve">  approval |         1          2          3          4          5 |     Total</t>
  </si>
  <si>
    <t xml:space="preserve">         1 |        41         21         14         23          4 |       128 </t>
  </si>
  <si>
    <t xml:space="preserve">         2 |        13          1          5          8         16 |        64 </t>
  </si>
  <si>
    <t xml:space="preserve">     Total |        54         22         19         31         20 |       192 </t>
  </si>
  <si>
    <t>iv/college |             pubcarn</t>
  </si>
  <si>
    <t xml:space="preserve">  approval |         6          7          8 |     Total</t>
  </si>
  <si>
    <t xml:space="preserve">         1 |         6         10          9 |       128 </t>
  </si>
  <si>
    <t xml:space="preserve">         2 |         3         10          8 |        64 </t>
  </si>
  <si>
    <t xml:space="preserve">     Total |         9         20         17 |       192 </t>
  </si>
  <si>
    <t>Tabulations for Tenure Question 1</t>
  </si>
  <si>
    <t>Can an individual be appointed to a non-tenured faculty position</t>
  </si>
  <si>
    <t>at your institution without the approval of the central administration?</t>
  </si>
  <si>
    <t>Private</t>
  </si>
  <si>
    <t>Public</t>
  </si>
  <si>
    <t>Yes</t>
  </si>
  <si>
    <t>No</t>
  </si>
  <si>
    <t># of Obs.</t>
  </si>
  <si>
    <t>Relationship between Question and Carnegie Classifications</t>
  </si>
  <si>
    <t>Res. II</t>
  </si>
  <si>
    <t>Res. I</t>
  </si>
  <si>
    <t>Doct. I</t>
  </si>
  <si>
    <t>Doct.II</t>
  </si>
  <si>
    <t>Tabulations for Tenure Question 2</t>
  </si>
  <si>
    <t xml:space="preserve">Do tenure recommendations come to the central administration of the </t>
  </si>
  <si>
    <t>university directly from departments or from colleges?</t>
  </si>
  <si>
    <t>Departments</t>
  </si>
  <si>
    <t>Colleges</t>
  </si>
  <si>
    <t>Tabulations for Tenure Question 3</t>
  </si>
  <si>
    <t>Is there a standing or ad hoc university committee consisting either of</t>
  </si>
  <si>
    <t>faculty or jointly of faculty and administrators, that reviews tenure files</t>
  </si>
  <si>
    <t xml:space="preserve">before the central administration makes its recommendation to the </t>
  </si>
  <si>
    <t>university's board of trustees about whether faculty members should</t>
  </si>
  <si>
    <t>be granted tenure?</t>
  </si>
  <si>
    <t>Faculty</t>
  </si>
  <si>
    <t>Joint</t>
  </si>
  <si>
    <t>None</t>
  </si>
  <si>
    <t>Tabulations for Tenure Question 4</t>
  </si>
  <si>
    <t>Approximately how many years has this committee system</t>
  </si>
  <si>
    <t>been in operation at your university?</t>
  </si>
  <si>
    <t>0-4 years</t>
  </si>
  <si>
    <t>5-10</t>
  </si>
  <si>
    <t>11-15</t>
  </si>
  <si>
    <t>16-20</t>
  </si>
  <si>
    <t>21-25</t>
  </si>
  <si>
    <t>26-30</t>
  </si>
  <si>
    <t>&gt;30</t>
  </si>
  <si>
    <t>Tabulations for Tenure Question 5</t>
  </si>
  <si>
    <t>that a positive tenure recommendation from a college be overturned?</t>
  </si>
  <si>
    <t>Never</t>
  </si>
  <si>
    <t>5% or less</t>
  </si>
  <si>
    <t>6%-10%</t>
  </si>
  <si>
    <t>11%-25%</t>
  </si>
  <si>
    <t>26%-50%</t>
  </si>
  <si>
    <t>&gt;50%</t>
  </si>
  <si>
    <t>Tabulations for Tenure Question 6</t>
  </si>
  <si>
    <t>In recent years, on average, how frequently has the central administration</t>
  </si>
  <si>
    <t>Total</t>
  </si>
  <si>
    <t>----------+-------------------------------------------------------+----------</t>
  </si>
  <si>
    <t>total</t>
  </si>
  <si>
    <t>overturn</t>
  </si>
  <si>
    <t>Frequency of Acceptance</t>
  </si>
  <si>
    <t>Is there a university wide administrative committee that advises the president</t>
  </si>
  <si>
    <t>and provost of a university about whether a tenure recommendation</t>
  </si>
  <si>
    <t>from a college should be approved?</t>
  </si>
  <si>
    <t>Tabulations for Tenure Question 8</t>
  </si>
  <si>
    <t xml:space="preserve">On average, how frequently in recent years has this committee recommended to the </t>
  </si>
  <si>
    <t>president and the provost that a positive tenure recommendation from a college</t>
  </si>
  <si>
    <t>be overturned?</t>
  </si>
  <si>
    <t>na</t>
  </si>
  <si>
    <t>Tabulations for Tenure Question 9</t>
  </si>
  <si>
    <t>In recent years, on average, how frequently have the president and provost</t>
  </si>
  <si>
    <t>accepted this committee's recommendation?</t>
  </si>
  <si>
    <t>Crosstab for Questions 8 and 9</t>
  </si>
  <si>
    <t>|</t>
  </si>
  <si>
    <t/>
  </si>
  <si>
    <t>Given that this committee has recommended that a positive</t>
  </si>
  <si>
    <t>tenure recommendation be overturned, how frequently</t>
  </si>
  <si>
    <t>do the president and provost accept the recommendation?</t>
  </si>
  <si>
    <t>Tabulations for Tenure Question 10</t>
  </si>
  <si>
    <t>If there are no university wide faculty, joint faculty and administrative or</t>
  </si>
  <si>
    <t>administrative committees that advise the president and the provost on college</t>
  </si>
  <si>
    <t>tenure recommendations, in recent years, on average, how frequently have the</t>
  </si>
  <si>
    <t>president and the provost rejected positive college tenure recommendations?</t>
  </si>
  <si>
    <t>Tabulations for Curriculum Question 1</t>
  </si>
  <si>
    <t>1 or 2</t>
  </si>
  <si>
    <t>3 or 4</t>
  </si>
  <si>
    <t>5 or 6</t>
  </si>
  <si>
    <t>7 or 8</t>
  </si>
  <si>
    <t>9 or 10</t>
  </si>
  <si>
    <t>&gt;10</t>
  </si>
  <si>
    <t>How many different colleges at your university offer</t>
  </si>
  <si>
    <t>undergraduate degrees?</t>
  </si>
  <si>
    <t>Tabulations for Curriculum Question 2</t>
  </si>
  <si>
    <t>Does your university operate on a semester or quarter system?</t>
  </si>
  <si>
    <t>Semester</t>
  </si>
  <si>
    <t>Quarter</t>
  </si>
  <si>
    <t>Tabulations for Curriculum Question 3</t>
  </si>
  <si>
    <t xml:space="preserve">Does your university have any university wide course requirements that all </t>
  </si>
  <si>
    <t>undergraduate students must satisfy to graduate regardless of the</t>
  </si>
  <si>
    <t>Tabulations for Curriculum Question 4</t>
  </si>
  <si>
    <t>Did the faculty of the university as a whole establish these requirements</t>
  </si>
  <si>
    <t>or did they arise from the central administration's "suggesting"</t>
  </si>
  <si>
    <t>to each college that its faculty adopt such a requirement?</t>
  </si>
  <si>
    <t>University</t>
  </si>
  <si>
    <t>College</t>
  </si>
  <si>
    <t>Do you operate on a course or credit hour basis?</t>
  </si>
  <si>
    <t>Course</t>
  </si>
  <si>
    <t>Credit</t>
  </si>
  <si>
    <t>Tabulations for Curriculum Question 5a</t>
  </si>
  <si>
    <t>Tabulations for Curriculum Question 5b</t>
  </si>
  <si>
    <t>For those schools that operate on a course requirement basis, how many courses</t>
  </si>
  <si>
    <t>do these requirements entail?</t>
  </si>
  <si>
    <t>&lt;4</t>
  </si>
  <si>
    <t>4-6</t>
  </si>
  <si>
    <t>7-9</t>
  </si>
  <si>
    <t>10-12</t>
  </si>
  <si>
    <t>13-15</t>
  </si>
  <si>
    <t>&gt;15</t>
  </si>
  <si>
    <t>Tabulations for Curriculum Question 5c</t>
  </si>
  <si>
    <t>For those schools that operate on a credit requirement basis, how many credits</t>
  </si>
  <si>
    <t>11-20</t>
  </si>
  <si>
    <t>21-30</t>
  </si>
  <si>
    <t>31-40</t>
  </si>
  <si>
    <t>41-50</t>
  </si>
  <si>
    <t>51-60</t>
  </si>
  <si>
    <t>61-70</t>
  </si>
  <si>
    <t>11-20 hrs</t>
  </si>
  <si>
    <t>Tabulations for Curriculum Question 6</t>
  </si>
  <si>
    <t>0-9%</t>
  </si>
  <si>
    <t>10-19%</t>
  </si>
  <si>
    <t>20-29%</t>
  </si>
  <si>
    <t>30-39%</t>
  </si>
  <si>
    <t>40-49%</t>
  </si>
  <si>
    <t>50-59%</t>
  </si>
  <si>
    <t>Approximately what percentage of the courses or credit hours required</t>
  </si>
  <si>
    <t>for graduation does this number represent?</t>
  </si>
  <si>
    <t>Tabulations for Curriculum Question 7</t>
  </si>
  <si>
    <t xml:space="preserve">Is the faculty of the university involved in the approval of new courses that </t>
  </si>
  <si>
    <t>meet one of these requirements or is the approval of such courses</t>
  </si>
  <si>
    <t>strictly a college faculty responsibility?</t>
  </si>
  <si>
    <t xml:space="preserve">University </t>
  </si>
  <si>
    <t>Only college</t>
  </si>
  <si>
    <t>Tabulations for Curriculum Question 8</t>
  </si>
  <si>
    <t>More generally, is the approval of new courses strictly a college faculty decision</t>
  </si>
  <si>
    <t>or does it involve the faculty of the university as a whole?</t>
  </si>
  <si>
    <t>Non-tenure |</t>
  </si>
  <si>
    <t>d appts. - |</t>
  </si>
  <si>
    <t xml:space="preserve">   central |  Type of university</t>
  </si>
  <si>
    <t xml:space="preserve">     admin |   Private     Public |     Total</t>
  </si>
  <si>
    <t>-----------+----------------------+----------</t>
  </si>
  <si>
    <t xml:space="preserve">         1 |        20         40 |        60 </t>
  </si>
  <si>
    <t xml:space="preserve">         2 |        50         92 |       142 </t>
  </si>
  <si>
    <t xml:space="preserve">     Total |        70        132 |       202 </t>
  </si>
  <si>
    <t>. tabulate qa1 carnegie;</t>
  </si>
  <si>
    <t xml:space="preserve">   central |                  carnegie</t>
  </si>
  <si>
    <t xml:space="preserve">     admin |        11         12         13         14 |     Total</t>
  </si>
  <si>
    <t>-----------+--------------------------------------------+----------</t>
  </si>
  <si>
    <t>. tabulate qa1 pubcarn;</t>
  </si>
  <si>
    <t xml:space="preserve">   central |                        pubcarn</t>
  </si>
  <si>
    <t xml:space="preserve">     admin |         1          2          3          4          5 |     Total</t>
  </si>
  <si>
    <t>-----------+-------------------------------------------------------+----------</t>
  </si>
  <si>
    <t xml:space="preserve">         1 |        18          7          4         11         10 |        60 </t>
  </si>
  <si>
    <t xml:space="preserve">         2 |        35         16         18         23         11 |       142 </t>
  </si>
  <si>
    <t xml:space="preserve">     Total |        53         23         22         34         21 |       202 </t>
  </si>
  <si>
    <t xml:space="preserve">   central |             pubcarn</t>
  </si>
  <si>
    <t xml:space="preserve">     admin |         6          7          8 |     Total</t>
  </si>
  <si>
    <t>-----------+---------------------------------+----------</t>
  </si>
  <si>
    <t xml:space="preserve">         1 |         2          2          6 |        60 </t>
  </si>
  <si>
    <t xml:space="preserve">         2 |         7         21         11 |       142 </t>
  </si>
  <si>
    <t xml:space="preserve">     Total |         9         23         17 |       202 </t>
  </si>
  <si>
    <t>.  * Do tenure recommendations come from the Departments;</t>
  </si>
  <si>
    <t>. * or from the colleges?;</t>
  </si>
  <si>
    <t>. tabulate qa2 type;</t>
  </si>
  <si>
    <t xml:space="preserve">    Tenure |</t>
  </si>
  <si>
    <t xml:space="preserve"> recommend |</t>
  </si>
  <si>
    <t xml:space="preserve"> - dept or |  Type of university</t>
  </si>
  <si>
    <t xml:space="preserve">   college |   Private     Public |     Total</t>
  </si>
  <si>
    <t xml:space="preserve">         1 |        12          4 |        16 </t>
  </si>
  <si>
    <t xml:space="preserve">         2 |        54        128 |       182 </t>
  </si>
  <si>
    <t xml:space="preserve">     Total |        66        132 |       198 </t>
  </si>
  <si>
    <t>. tabulate qa2 carnegie;</t>
  </si>
  <si>
    <t xml:space="preserve"> - dept or |                  carnegie</t>
  </si>
  <si>
    <t xml:space="preserve">   college |        11         12         13         14 |     Total</t>
  </si>
  <si>
    <t xml:space="preserve">         1 |         3          3          3          7 |        16 </t>
  </si>
  <si>
    <t xml:space="preserve">         2 |        72         29         38         43 |       182 </t>
  </si>
  <si>
    <t xml:space="preserve">     Total |        75         32         41         50 |       198 </t>
  </si>
  <si>
    <t>. tabulate qa2 pubcarn;</t>
  </si>
  <si>
    <t xml:space="preserve"> - dept or |                        pubcarn</t>
  </si>
  <si>
    <t xml:space="preserve">   college |         1          2          3          4          5 |     Total</t>
  </si>
  <si>
    <t xml:space="preserve">         1 |         0          2          0          2          3 |        16 </t>
  </si>
  <si>
    <t xml:space="preserve">         2 |        54         21         22         31         18 |       182 </t>
  </si>
  <si>
    <t xml:space="preserve">     Total |        54         23         22         33         21 |       198 </t>
  </si>
  <si>
    <t xml:space="preserve"> - dept or |             pubcarn</t>
  </si>
  <si>
    <t xml:space="preserve">   college |         6          7          8 |     Total</t>
  </si>
  <si>
    <t xml:space="preserve">         1 |         1          3          5 |        16 </t>
  </si>
  <si>
    <t xml:space="preserve">         2 |         8         16         12 |       182 </t>
  </si>
  <si>
    <t xml:space="preserve">     Total |         9         19         17 |       198 </t>
  </si>
  <si>
    <t xml:space="preserve">    Tenure |  Type of university</t>
  </si>
  <si>
    <t xml:space="preserve"> committee |   Private     Public |     Total</t>
  </si>
  <si>
    <t xml:space="preserve">         1 |        33         60 |        93 </t>
  </si>
  <si>
    <t xml:space="preserve">         2 |        13         19 |        32 </t>
  </si>
  <si>
    <t xml:space="preserve">         3 |        22         53 |        75 </t>
  </si>
  <si>
    <t xml:space="preserve">     Total |        68        132 |       200 </t>
  </si>
  <si>
    <t xml:space="preserve">    Tenure |                  carnegie</t>
  </si>
  <si>
    <t xml:space="preserve"> committee |        11         12         13         14 |     Total</t>
  </si>
  <si>
    <t xml:space="preserve">         1 |        37         12         21         23 |        93 </t>
  </si>
  <si>
    <t xml:space="preserve">         2 |        12          4          7          9 |        32 </t>
  </si>
  <si>
    <t xml:space="preserve">         3 |        26         15         15         19 |        75 </t>
  </si>
  <si>
    <t xml:space="preserve">     Total |        75         31         43         51 |       200 </t>
  </si>
  <si>
    <t xml:space="preserve">    Tenure |                        pubcarn</t>
  </si>
  <si>
    <t xml:space="preserve"> committee |         1          2          3          4          5 |     Total</t>
  </si>
  <si>
    <t xml:space="preserve">         1 |        27         10          8         15         10 |        93 </t>
  </si>
  <si>
    <t xml:space="preserve">         2 |         9          2          4          4          3 |        32 </t>
  </si>
  <si>
    <t xml:space="preserve">         3 |        18         10         10         15          8 |        75 </t>
  </si>
  <si>
    <t xml:space="preserve">     Total |        54         22         22         34         21 |       200 </t>
  </si>
  <si>
    <t xml:space="preserve">    Tenure |             pubcarn</t>
  </si>
  <si>
    <t xml:space="preserve"> committee |         6          7          8 |     Total</t>
  </si>
  <si>
    <t xml:space="preserve">         1 |         2         13          8 |        93 </t>
  </si>
  <si>
    <t xml:space="preserve">         2 |         2          3          5 |        32 </t>
  </si>
  <si>
    <t xml:space="preserve">         3 |         5          5          4 |        75 </t>
  </si>
  <si>
    <t xml:space="preserve">     Total |         9         21         17 |       200 </t>
  </si>
  <si>
    <t xml:space="preserve">           |  Type of university</t>
  </si>
  <si>
    <t xml:space="preserve">      qa4a |   Private     Public |     Total</t>
  </si>
  <si>
    <t xml:space="preserve">         1 |         4          2 |         6 </t>
  </si>
  <si>
    <t xml:space="preserve">         2 |         6          5 |        11 </t>
  </si>
  <si>
    <t xml:space="preserve">         3 |         3          6 |         9 </t>
  </si>
  <si>
    <t xml:space="preserve">         4 |         6         17 |        23 </t>
  </si>
  <si>
    <t xml:space="preserve">         5 |         5         12 |        17 </t>
  </si>
  <si>
    <t xml:space="preserve">         6 |         9         20 |        29 </t>
  </si>
  <si>
    <t xml:space="preserve">         7 |        10          7 |        17 </t>
  </si>
  <si>
    <t xml:space="preserve">     Total |        43         69 |       112 </t>
  </si>
  <si>
    <t xml:space="preserve">           |                  carnegie</t>
  </si>
  <si>
    <t xml:space="preserve">      qa4a |        11         12         13         14 |     Total</t>
  </si>
  <si>
    <t xml:space="preserve">         1 |         2          1          3          0 |         6 </t>
  </si>
  <si>
    <t xml:space="preserve">         2 |         3          2          3          3 |        11 </t>
  </si>
  <si>
    <t xml:space="preserve">         4 |         7          3          3         10 |        23 </t>
  </si>
  <si>
    <t xml:space="preserve">         5 |         3          3          5          6 |        17 </t>
  </si>
  <si>
    <t xml:space="preserve">         6 |        13          4          6          6 |        29 </t>
  </si>
  <si>
    <t xml:space="preserve">         7 |        11          2          2          2 |        17 </t>
  </si>
  <si>
    <t xml:space="preserve">     Total |        42         15         25         30 |       112 </t>
  </si>
  <si>
    <t xml:space="preserve">           |                        pubcarn</t>
  </si>
  <si>
    <t xml:space="preserve">      qa4a |         1          2          3          4          5 |     Total</t>
  </si>
  <si>
    <t xml:space="preserve">         1 |         1          1          0          0          1 |         6 </t>
  </si>
  <si>
    <t xml:space="preserve">         2 |         3          2          0          0          0 |        11 </t>
  </si>
  <si>
    <t xml:space="preserve">         4 |         5          3          0          9          2 |        23 </t>
  </si>
  <si>
    <t xml:space="preserve">         5 |         2          2          4          4          1 |        17 </t>
  </si>
  <si>
    <t xml:space="preserve">         6 |        10          3          4          3          3 |        29 </t>
  </si>
  <si>
    <t xml:space="preserve">         7 |         7          0          0          0          4 |        17 </t>
  </si>
  <si>
    <t xml:space="preserve">     Total |        30         11         10         18         12 |       112 </t>
  </si>
  <si>
    <t xml:space="preserve">           |             pubcarn</t>
  </si>
  <si>
    <t xml:space="preserve">      qa4a |         6          7          8 |     Total</t>
  </si>
  <si>
    <t xml:space="preserve">         1 |         0          3          0 |         6 </t>
  </si>
  <si>
    <t xml:space="preserve">         2 |         0          3          3 |        11 </t>
  </si>
  <si>
    <t xml:space="preserve">         4 |         0          3          1 |        23 </t>
  </si>
  <si>
    <t xml:space="preserve">         5 |         1          1          2 |        17 </t>
  </si>
  <si>
    <t xml:space="preserve">         6 |         1          2          3 |        29 </t>
  </si>
  <si>
    <t xml:space="preserve">         7 |         2          2          2 |        17 </t>
  </si>
  <si>
    <t xml:space="preserve">     Total |         4         15         12 |       112 </t>
  </si>
  <si>
    <t xml:space="preserve"> Committee |</t>
  </si>
  <si>
    <t xml:space="preserve">   pos rec |  Type of university</t>
  </si>
  <si>
    <t xml:space="preserve">  overturn |   Private     Public |     Total</t>
  </si>
  <si>
    <t xml:space="preserve">         1 |         1          4 |         5 </t>
  </si>
  <si>
    <t xml:space="preserve">         2 |        23         34 |        57 </t>
  </si>
  <si>
    <t xml:space="preserve">         3 |        11         26 |        37 </t>
  </si>
  <si>
    <t xml:space="preserve">         4 |        10          9 |        19 </t>
  </si>
  <si>
    <t xml:space="preserve">         6 |         0          2 |         2 </t>
  </si>
  <si>
    <t xml:space="preserve">     Total |        45         75 |       120 </t>
  </si>
  <si>
    <t xml:space="preserve">   pos rec |                  carnegie</t>
  </si>
  <si>
    <t xml:space="preserve">  overturn |        11         12         13         14 |     Total</t>
  </si>
  <si>
    <t xml:space="preserve">         1 |         2          0          1          2 |         5 </t>
  </si>
  <si>
    <t xml:space="preserve">         2 |        24          8         15         10 |        57 </t>
  </si>
  <si>
    <t xml:space="preserve">         3 |        11          7          7         12 |        37 </t>
  </si>
  <si>
    <t xml:space="preserve">         4 |         9          1          5          4 |        19 </t>
  </si>
  <si>
    <t xml:space="preserve">         6 |         1          0          0          1 |         2 </t>
  </si>
  <si>
    <t xml:space="preserve">     Total |        47         16         28         29 |       120 </t>
  </si>
  <si>
    <t xml:space="preserve">   pos rec |                        pubcarn</t>
  </si>
  <si>
    <t xml:space="preserve">  overturn |         1          2          3          4          5 |     Total</t>
  </si>
  <si>
    <t xml:space="preserve">         1 |         2          0          0          2          0 |         5 </t>
  </si>
  <si>
    <t xml:space="preserve">         2 |        17          5          8          4          7 |        57 </t>
  </si>
  <si>
    <t xml:space="preserve">         3 |        10          6          2          8          1 |        37 </t>
  </si>
  <si>
    <t xml:space="preserve">         4 |         4          1          2          2          5 |        19 </t>
  </si>
  <si>
    <t xml:space="preserve">         6 |         1          0          0          1          0 |         2 </t>
  </si>
  <si>
    <t xml:space="preserve">     Total |        34         12         12         17         13 |       120 </t>
  </si>
  <si>
    <t xml:space="preserve">   pos rec |             pubcarn</t>
  </si>
  <si>
    <t xml:space="preserve">  overturn |         6          7          8 |     Total</t>
  </si>
  <si>
    <t xml:space="preserve">         1 |         0          1          0 |         5 </t>
  </si>
  <si>
    <t xml:space="preserve">         2 |         3          7          6 |        57 </t>
  </si>
  <si>
    <t xml:space="preserve">         3 |         1          5          4 |        37 </t>
  </si>
  <si>
    <t xml:space="preserve">         4 |         0          3          2 |        19 </t>
  </si>
  <si>
    <t xml:space="preserve">         6 |         0          0          0 |         2 </t>
  </si>
  <si>
    <t xml:space="preserve">     Total |         4         16         12 |       120 </t>
  </si>
  <si>
    <t xml:space="preserve">   Central |</t>
  </si>
  <si>
    <t xml:space="preserve">     admin |</t>
  </si>
  <si>
    <t xml:space="preserve">    accept |</t>
  </si>
  <si>
    <t xml:space="preserve">  overturn |  Type of university</t>
  </si>
  <si>
    <t xml:space="preserve">       rec |   Private     Public |     Total</t>
  </si>
  <si>
    <t xml:space="preserve">         1 |         0          3 |         3 </t>
  </si>
  <si>
    <t xml:space="preserve">         2 |         7         12 |        19 </t>
  </si>
  <si>
    <t xml:space="preserve">         3 |         0          3 |         3 </t>
  </si>
  <si>
    <t xml:space="preserve">         4 |         2          3 |         5 </t>
  </si>
  <si>
    <t xml:space="preserve">         5 |         3         11 |        14 </t>
  </si>
  <si>
    <t xml:space="preserve">         6 |        30         40 |        70 </t>
  </si>
  <si>
    <t xml:space="preserve">     Total |        42         72 |       114 </t>
  </si>
  <si>
    <t xml:space="preserve">  overturn |                  carnegie</t>
  </si>
  <si>
    <t xml:space="preserve">       rec |        11         12         13         14 |     Total</t>
  </si>
  <si>
    <t xml:space="preserve">         1 |         1          0          0          2 |         3 </t>
  </si>
  <si>
    <t xml:space="preserve">         2 |         7          2          6          4 |        19 </t>
  </si>
  <si>
    <t xml:space="preserve">         3 |         1          1          0          1 |         3 </t>
  </si>
  <si>
    <t xml:space="preserve">         4 |         1          0          2          2 |         5 </t>
  </si>
  <si>
    <t xml:space="preserve">         5 |         5          2          2          5 |        14 </t>
  </si>
  <si>
    <t xml:space="preserve">         6 |        28         11         17         14 |        70 </t>
  </si>
  <si>
    <t xml:space="preserve">     Total |        43         16         27         28 |       114 </t>
  </si>
  <si>
    <t xml:space="preserve">  overturn |                        pubcarn</t>
  </si>
  <si>
    <t xml:space="preserve">       rec |         1          2          3          4          5 |     Total</t>
  </si>
  <si>
    <t xml:space="preserve">         1 |         1          0          0          2          0 |         3 </t>
  </si>
  <si>
    <t xml:space="preserve">         2 |         5          2          4          1          2 |        19 </t>
  </si>
  <si>
    <t xml:space="preserve">         3 |         1          1          0          1          0 |         3 </t>
  </si>
  <si>
    <t xml:space="preserve">         4 |         1          0          0          2          0 |         5 </t>
  </si>
  <si>
    <t xml:space="preserve">         5 |         3          2          1          5          2 |        14 </t>
  </si>
  <si>
    <t xml:space="preserve">         6 |        20          7          7          6          8 |        70 </t>
  </si>
  <si>
    <t xml:space="preserve">     Total |        31         12         12         17         12 |       114 </t>
  </si>
  <si>
    <t xml:space="preserve">  overturn |             pubcarn</t>
  </si>
  <si>
    <t xml:space="preserve">       rec |         6          7          8 |     Total</t>
  </si>
  <si>
    <t xml:space="preserve">         1 |         0          0          0 |         3 </t>
  </si>
  <si>
    <t xml:space="preserve">         2 |         0          2          3 |        19 </t>
  </si>
  <si>
    <t xml:space="preserve">         3 |         0          0          0 |         3 </t>
  </si>
  <si>
    <t xml:space="preserve">         4 |         0          2          0 |         5 </t>
  </si>
  <si>
    <t xml:space="preserve">         5 |         0          1          0 |        14 </t>
  </si>
  <si>
    <t xml:space="preserve">         6 |         4         10          8 |        70 </t>
  </si>
  <si>
    <t xml:space="preserve">     Total |         4         15         11 |       114 </t>
  </si>
  <si>
    <t xml:space="preserve">    tenure |  Type of university</t>
  </si>
  <si>
    <t xml:space="preserve">         1 |        10         25 |        35 </t>
  </si>
  <si>
    <t xml:space="preserve">         2 |        57        106 |       163 </t>
  </si>
  <si>
    <t xml:space="preserve">     Total |        67        131 |       198 </t>
  </si>
  <si>
    <t xml:space="preserve">    tenure |                  carnegie</t>
  </si>
  <si>
    <t xml:space="preserve">         1 |        15          5          6          9 |        35 </t>
  </si>
  <si>
    <t xml:space="preserve">         2 |        58         27         37         41 |       163 </t>
  </si>
  <si>
    <t xml:space="preserve">     Total |        73         32         43         50 |       198 </t>
  </si>
  <si>
    <t xml:space="preserve">         1 |        11          5          4          5          4 |        35 </t>
  </si>
  <si>
    <t xml:space="preserve">         2 |        42         18         18         28         16 |       163 </t>
  </si>
  <si>
    <t xml:space="preserve">     Total |        53         23         22         33         20 |       198 </t>
  </si>
  <si>
    <t xml:space="preserve">         1 |         0          2          4 |        35 </t>
  </si>
  <si>
    <t xml:space="preserve">         2 |         9         19         13 |       163 </t>
  </si>
  <si>
    <t xml:space="preserve">     Total |         9         21         17 |       198 </t>
  </si>
  <si>
    <t xml:space="preserve"> committee |</t>
  </si>
  <si>
    <t xml:space="preserve">       rec |  Type of university</t>
  </si>
  <si>
    <t xml:space="preserve">         1 |         1          2 |         3 </t>
  </si>
  <si>
    <t xml:space="preserve">         2 |         5         17 |        22 </t>
  </si>
  <si>
    <t xml:space="preserve">         3 |         2          3 |         5 </t>
  </si>
  <si>
    <t xml:space="preserve">         4 |         1          1 |         2 </t>
  </si>
  <si>
    <t xml:space="preserve">     Total |         9         23 |        32 </t>
  </si>
  <si>
    <t xml:space="preserve">       rec |                  carnegie</t>
  </si>
  <si>
    <t xml:space="preserve">         2 |        13          5          1          3 |        22 </t>
  </si>
  <si>
    <t xml:space="preserve">         3 |         0          0          3          2 |         5 </t>
  </si>
  <si>
    <t xml:space="preserve">         4 |         0          0          2          0 |         2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</si>
</sst>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9</xdr:row>
      <xdr:rowOff>133350</xdr:rowOff>
    </xdr:from>
    <xdr:to>
      <xdr:col>17</xdr:col>
      <xdr:colOff>381000</xdr:colOff>
      <xdr:row>17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47950" y="1876425"/>
          <a:ext cx="2800350" cy="1485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125 schools answered "yes" to question 3
35 schools answered "yes" to question 7
18 schools answered "yes" to q.3 and q.7
44 schools answered "yes" to q.3 and q.10
0 schools answered "yes" to q.7 and q.10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19" max="32" width="0" style="0" hidden="1" customWidth="1" outlineLevel="1"/>
    <col min="33" max="33" width="9.140625" style="0" customWidth="1" collapsed="1"/>
  </cols>
  <sheetData>
    <row r="1" spans="1:18" s="1" customFormat="1" ht="20.25">
      <c r="A1" s="16" t="s">
        <v>346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2" ht="15">
      <c r="A3" s="17" t="s">
        <v>347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  <c r="U3" s="4"/>
      <c r="V3" s="4"/>
    </row>
    <row r="4" spans="1:22" ht="15">
      <c r="A4" s="17" t="s">
        <v>348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  <c r="U4" s="4"/>
      <c r="V4" s="4"/>
    </row>
    <row r="5" spans="2:22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7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9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U7" s="4" t="s">
        <v>482</v>
      </c>
      <c r="V7" s="4"/>
      <c r="W7" s="4"/>
      <c r="X7" s="4"/>
      <c r="Y7" s="4"/>
      <c r="Z7" s="4"/>
      <c r="AA7" s="4"/>
      <c r="AB7" s="4"/>
      <c r="AC7" s="4"/>
    </row>
    <row r="8" spans="2:29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U8" s="4" t="s">
        <v>483</v>
      </c>
      <c r="V8" s="4"/>
      <c r="W8" s="4"/>
      <c r="X8" s="4"/>
      <c r="Y8" s="4"/>
      <c r="Z8" s="4"/>
      <c r="AA8" s="4"/>
      <c r="AB8" s="4"/>
      <c r="AC8" s="4"/>
    </row>
    <row r="9" spans="2:29" ht="21" customHeight="1">
      <c r="B9" s="4" t="s">
        <v>351</v>
      </c>
      <c r="C9" s="4">
        <v>20</v>
      </c>
      <c r="D9" s="6">
        <f>+C9/D12</f>
        <v>0.2857142857142857</v>
      </c>
      <c r="E9" s="5">
        <v>40</v>
      </c>
      <c r="F9" s="6">
        <f>+E9/F12</f>
        <v>0.30303030303030304</v>
      </c>
      <c r="G9" s="4"/>
      <c r="K9" s="4"/>
      <c r="L9" s="6"/>
      <c r="M9" s="5"/>
      <c r="N9" s="6"/>
      <c r="O9" s="4"/>
      <c r="P9" s="6"/>
      <c r="Q9" s="5"/>
      <c r="R9" s="6"/>
      <c r="U9" s="4" t="s">
        <v>484</v>
      </c>
      <c r="V9" s="4"/>
      <c r="W9" s="4"/>
      <c r="X9" s="4"/>
      <c r="Y9" s="4"/>
      <c r="Z9" s="4"/>
      <c r="AA9" s="4"/>
      <c r="AB9" s="4"/>
      <c r="AC9" s="4"/>
    </row>
    <row r="10" spans="2:29" ht="15.75">
      <c r="B10" s="4" t="s">
        <v>352</v>
      </c>
      <c r="C10" s="4">
        <v>50</v>
      </c>
      <c r="D10" s="6">
        <f>+C10/D12</f>
        <v>0.7142857142857143</v>
      </c>
      <c r="E10" s="5">
        <v>92</v>
      </c>
      <c r="F10" s="6">
        <f>+E10/F12</f>
        <v>0.696969696969697</v>
      </c>
      <c r="G10" s="4"/>
      <c r="K10" s="4"/>
      <c r="L10" s="6"/>
      <c r="M10" s="5"/>
      <c r="N10" s="6"/>
      <c r="O10" s="4"/>
      <c r="P10" s="6"/>
      <c r="Q10" s="5"/>
      <c r="R10" s="6"/>
      <c r="U10" s="4" t="s">
        <v>485</v>
      </c>
      <c r="V10" s="4"/>
      <c r="W10" s="4"/>
      <c r="X10" s="4"/>
      <c r="Y10" s="4"/>
      <c r="Z10" s="4"/>
      <c r="AA10" s="4"/>
      <c r="AB10" s="4"/>
      <c r="AC10" s="4"/>
    </row>
    <row r="11" spans="2:33" ht="6.75" customHeight="1">
      <c r="B11" s="4"/>
      <c r="C11" s="4"/>
      <c r="D11" s="5"/>
      <c r="E11" s="5"/>
      <c r="F11" s="5"/>
      <c r="G11" s="4"/>
      <c r="K11" s="4"/>
      <c r="L11" s="5"/>
      <c r="M11" s="5"/>
      <c r="N11" s="5"/>
      <c r="O11" s="4"/>
      <c r="P11" s="5"/>
      <c r="Q11" s="5"/>
      <c r="R11" s="5"/>
      <c r="T11" s="4"/>
      <c r="U11" s="4" t="s">
        <v>486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21" s="4" customFormat="1" ht="15">
      <c r="B12" s="2" t="s">
        <v>353</v>
      </c>
      <c r="C12" s="2"/>
      <c r="D12" s="7">
        <f>+SUM(C9:C10)</f>
        <v>70</v>
      </c>
      <c r="E12" s="7"/>
      <c r="F12" s="7">
        <f>SUM(E9:E10)</f>
        <v>132</v>
      </c>
      <c r="K12" s="2"/>
      <c r="L12" s="7"/>
      <c r="M12" s="7"/>
      <c r="N12" s="7"/>
      <c r="O12" s="2"/>
      <c r="P12" s="7"/>
      <c r="Q12" s="7"/>
      <c r="R12" s="7"/>
      <c r="U12" s="4" t="s">
        <v>487</v>
      </c>
    </row>
    <row r="13" s="4" customFormat="1" ht="15">
      <c r="U13" s="4" t="s">
        <v>488</v>
      </c>
    </row>
    <row r="14" s="4" customFormat="1" ht="15">
      <c r="U14" s="4" t="s">
        <v>486</v>
      </c>
    </row>
    <row r="15" s="4" customFormat="1" ht="15.75">
      <c r="A15" s="3" t="s">
        <v>354</v>
      </c>
    </row>
    <row r="16" spans="1:21" s="4" customFormat="1" ht="15.75">
      <c r="A16" s="3"/>
      <c r="U16" s="4" t="s">
        <v>489</v>
      </c>
    </row>
    <row r="17" spans="4:10" s="4" customFormat="1" ht="15">
      <c r="D17" s="7" t="s">
        <v>356</v>
      </c>
      <c r="E17" s="7"/>
      <c r="F17" s="7" t="s">
        <v>355</v>
      </c>
      <c r="G17" s="7"/>
      <c r="H17" s="7" t="s">
        <v>357</v>
      </c>
      <c r="I17" s="7"/>
      <c r="J17" s="7" t="s">
        <v>115</v>
      </c>
    </row>
    <row r="18" spans="2:18" s="4" customFormat="1" ht="21" customHeight="1">
      <c r="B18" s="4" t="s">
        <v>351</v>
      </c>
      <c r="C18" s="4">
        <v>28</v>
      </c>
      <c r="D18" s="6">
        <f>+C18/D21</f>
        <v>0.3783783783783784</v>
      </c>
      <c r="E18" s="4">
        <v>9</v>
      </c>
      <c r="F18" s="6">
        <f>+E18/F21</f>
        <v>0.28125</v>
      </c>
      <c r="G18" s="4">
        <v>6</v>
      </c>
      <c r="H18" s="6">
        <f>+G18/H21</f>
        <v>0.13333333333333333</v>
      </c>
      <c r="I18" s="4">
        <v>17</v>
      </c>
      <c r="J18" s="6">
        <f>+I18/J21</f>
        <v>0.3333333333333333</v>
      </c>
      <c r="L18" s="6"/>
      <c r="N18" s="6"/>
      <c r="P18" s="6"/>
      <c r="R18" s="6"/>
    </row>
    <row r="19" spans="2:21" s="4" customFormat="1" ht="15.75">
      <c r="B19" s="4" t="s">
        <v>352</v>
      </c>
      <c r="C19" s="4">
        <v>46</v>
      </c>
      <c r="D19" s="6">
        <f>+C19/D21</f>
        <v>0.6216216216216216</v>
      </c>
      <c r="E19" s="4">
        <v>23</v>
      </c>
      <c r="F19" s="6">
        <f>+E19/F21</f>
        <v>0.71875</v>
      </c>
      <c r="G19" s="4">
        <v>39</v>
      </c>
      <c r="H19" s="6">
        <f>+G19/H21</f>
        <v>0.8666666666666667</v>
      </c>
      <c r="I19" s="4">
        <v>34</v>
      </c>
      <c r="J19" s="6">
        <f>+I19/J21</f>
        <v>0.6666666666666666</v>
      </c>
      <c r="L19" s="6"/>
      <c r="N19" s="6"/>
      <c r="P19" s="6"/>
      <c r="R19" s="6"/>
      <c r="U19" s="4" t="s">
        <v>490</v>
      </c>
    </row>
    <row r="20" s="4" customFormat="1" ht="6.75" customHeight="1"/>
    <row r="21" spans="2:21" s="4" customFormat="1" ht="15">
      <c r="B21" s="2" t="s">
        <v>353</v>
      </c>
      <c r="D21" s="7">
        <f>SUM(C18:C19)</f>
        <v>74</v>
      </c>
      <c r="E21" s="7"/>
      <c r="F21" s="7">
        <f>SUM(E18:E19)</f>
        <v>32</v>
      </c>
      <c r="G21" s="7"/>
      <c r="H21" s="7">
        <f>SUM(G18:G19)</f>
        <v>45</v>
      </c>
      <c r="I21" s="7"/>
      <c r="J21" s="7">
        <f>SUM(I18:I19)</f>
        <v>51</v>
      </c>
      <c r="L21" s="7"/>
      <c r="M21" s="7"/>
      <c r="N21" s="7"/>
      <c r="P21" s="7"/>
      <c r="Q21" s="7"/>
      <c r="R21" s="7"/>
      <c r="U21" s="4" t="s">
        <v>482</v>
      </c>
    </row>
    <row r="22" s="4" customFormat="1" ht="15">
      <c r="U22" s="4" t="s">
        <v>483</v>
      </c>
    </row>
    <row r="23" s="4" customFormat="1" ht="15">
      <c r="U23" s="4" t="s">
        <v>491</v>
      </c>
    </row>
    <row r="24" spans="1:21" s="4" customFormat="1" ht="15.75">
      <c r="A24" s="3" t="s">
        <v>117</v>
      </c>
      <c r="U24" s="4" t="s">
        <v>492</v>
      </c>
    </row>
    <row r="25" spans="1:21" s="4" customFormat="1" ht="15.75">
      <c r="A25" s="3"/>
      <c r="U25" s="4" t="s">
        <v>489</v>
      </c>
    </row>
    <row r="26" spans="3:18" s="4" customFormat="1" ht="15">
      <c r="C26" s="4">
        <v>5</v>
      </c>
      <c r="D26" s="7" t="s">
        <v>349</v>
      </c>
      <c r="E26" s="7">
        <v>6</v>
      </c>
      <c r="F26" s="7" t="s">
        <v>349</v>
      </c>
      <c r="G26" s="7">
        <v>7</v>
      </c>
      <c r="H26" s="7" t="s">
        <v>349</v>
      </c>
      <c r="I26" s="7">
        <v>8</v>
      </c>
      <c r="J26" s="7" t="s">
        <v>349</v>
      </c>
      <c r="K26" s="5">
        <v>1</v>
      </c>
      <c r="L26" s="7" t="s">
        <v>350</v>
      </c>
      <c r="M26" s="7">
        <v>2</v>
      </c>
      <c r="N26" s="7" t="s">
        <v>350</v>
      </c>
      <c r="O26" s="7">
        <v>3</v>
      </c>
      <c r="P26" s="7" t="s">
        <v>350</v>
      </c>
      <c r="Q26" s="7">
        <v>4</v>
      </c>
      <c r="R26" s="7" t="s">
        <v>350</v>
      </c>
    </row>
    <row r="27" spans="4:18" s="4" customFormat="1" ht="15">
      <c r="D27" s="7" t="s">
        <v>356</v>
      </c>
      <c r="E27" s="7"/>
      <c r="F27" s="7" t="s">
        <v>355</v>
      </c>
      <c r="G27" s="7"/>
      <c r="H27" s="7" t="s">
        <v>357</v>
      </c>
      <c r="I27" s="7"/>
      <c r="J27" s="7" t="s">
        <v>115</v>
      </c>
      <c r="K27" s="5"/>
      <c r="L27" s="7" t="s">
        <v>356</v>
      </c>
      <c r="M27" s="7"/>
      <c r="N27" s="7" t="s">
        <v>355</v>
      </c>
      <c r="O27" s="7"/>
      <c r="P27" s="7" t="s">
        <v>357</v>
      </c>
      <c r="Q27" s="7"/>
      <c r="R27" s="7" t="s">
        <v>115</v>
      </c>
    </row>
    <row r="28" spans="2:18" s="4" customFormat="1" ht="21" customHeight="1">
      <c r="B28" s="4" t="s">
        <v>351</v>
      </c>
      <c r="C28" s="4">
        <v>10</v>
      </c>
      <c r="D28" s="6">
        <f>+C28/D31</f>
        <v>0.47619047619047616</v>
      </c>
      <c r="E28" s="4">
        <v>2</v>
      </c>
      <c r="F28" s="6">
        <f>+E28/F31</f>
        <v>0.2222222222222222</v>
      </c>
      <c r="G28" s="4">
        <v>2</v>
      </c>
      <c r="H28" s="6">
        <f>+G28/H31</f>
        <v>0.08695652173913043</v>
      </c>
      <c r="I28" s="4">
        <v>6</v>
      </c>
      <c r="J28" s="6">
        <f>+I28/J31</f>
        <v>0.35294117647058826</v>
      </c>
      <c r="K28" s="4">
        <v>18</v>
      </c>
      <c r="L28" s="6">
        <f>+K28/L31</f>
        <v>0.33962264150943394</v>
      </c>
      <c r="M28" s="4">
        <v>7</v>
      </c>
      <c r="N28" s="6">
        <f>+M28/N31</f>
        <v>0.30434782608695654</v>
      </c>
      <c r="O28" s="4">
        <v>4</v>
      </c>
      <c r="P28" s="6">
        <f>+O28/P31</f>
        <v>0.18181818181818182</v>
      </c>
      <c r="Q28" s="4">
        <v>11</v>
      </c>
      <c r="R28" s="6">
        <f>+Q28/R31</f>
        <v>0.3235294117647059</v>
      </c>
    </row>
    <row r="29" spans="2:21" s="4" customFormat="1" ht="15.75">
      <c r="B29" s="4" t="s">
        <v>352</v>
      </c>
      <c r="C29" s="4">
        <v>11</v>
      </c>
      <c r="D29" s="6">
        <f>+C29/D31</f>
        <v>0.5238095238095238</v>
      </c>
      <c r="E29" s="4">
        <v>7</v>
      </c>
      <c r="F29" s="6">
        <f>+E29/F31</f>
        <v>0.7777777777777778</v>
      </c>
      <c r="G29" s="4">
        <v>21</v>
      </c>
      <c r="H29" s="6">
        <f>+G29/H31</f>
        <v>0.9130434782608695</v>
      </c>
      <c r="I29" s="4">
        <v>11</v>
      </c>
      <c r="J29" s="6">
        <f>+I29/J31</f>
        <v>0.6470588235294118</v>
      </c>
      <c r="K29" s="4">
        <v>35</v>
      </c>
      <c r="L29" s="6">
        <f>+K29/L31</f>
        <v>0.660377358490566</v>
      </c>
      <c r="M29" s="4">
        <v>16</v>
      </c>
      <c r="N29" s="6">
        <f>+M29/N31</f>
        <v>0.6956521739130435</v>
      </c>
      <c r="O29" s="4">
        <v>18</v>
      </c>
      <c r="P29" s="6">
        <f>+O29/P31</f>
        <v>0.8181818181818182</v>
      </c>
      <c r="Q29" s="4">
        <v>23</v>
      </c>
      <c r="R29" s="6">
        <f>+Q29/R31</f>
        <v>0.6764705882352942</v>
      </c>
      <c r="U29" s="4" t="s">
        <v>490</v>
      </c>
    </row>
    <row r="30" s="4" customFormat="1" ht="6.75" customHeight="1"/>
    <row r="31" spans="2:21" s="4" customFormat="1" ht="15">
      <c r="B31" s="2" t="s">
        <v>353</v>
      </c>
      <c r="D31" s="7">
        <f>SUM(C28:C29)</f>
        <v>21</v>
      </c>
      <c r="E31" s="7"/>
      <c r="F31" s="7">
        <f>SUM(E28:E29)</f>
        <v>9</v>
      </c>
      <c r="G31" s="7"/>
      <c r="H31" s="7">
        <f>SUM(G28:G29)</f>
        <v>23</v>
      </c>
      <c r="I31" s="7"/>
      <c r="J31" s="7">
        <f>SUM(I28:I29)</f>
        <v>17</v>
      </c>
      <c r="L31" s="7">
        <f>SUM(K28:K29)</f>
        <v>53</v>
      </c>
      <c r="M31" s="7"/>
      <c r="N31" s="7">
        <f>SUM(M28:M29)</f>
        <v>23</v>
      </c>
      <c r="O31" s="7"/>
      <c r="P31" s="7">
        <f>SUM(O28:O29)</f>
        <v>22</v>
      </c>
      <c r="Q31" s="7"/>
      <c r="R31" s="7">
        <f>SUM(Q28:Q29)</f>
        <v>34</v>
      </c>
      <c r="U31" s="4" t="s">
        <v>482</v>
      </c>
    </row>
    <row r="32" s="4" customFormat="1" ht="15"/>
    <row r="33" s="4" customFormat="1" ht="15">
      <c r="U33" s="4" t="s">
        <v>494</v>
      </c>
    </row>
    <row r="34" s="4" customFormat="1" ht="15"/>
    <row r="35" s="4" customFormat="1" ht="15">
      <c r="U35" s="4" t="s">
        <v>482</v>
      </c>
    </row>
    <row r="36" s="4" customFormat="1" ht="15">
      <c r="U36" s="4" t="s">
        <v>483</v>
      </c>
    </row>
    <row r="37" s="4" customFormat="1" ht="15">
      <c r="U37" s="4" t="s">
        <v>495</v>
      </c>
    </row>
    <row r="38" s="4" customFormat="1" ht="15">
      <c r="U38" s="4" t="s">
        <v>496</v>
      </c>
    </row>
    <row r="39" s="4" customFormat="1" ht="15">
      <c r="U39" s="4" t="s">
        <v>497</v>
      </c>
    </row>
    <row r="40" s="4" customFormat="1" ht="15">
      <c r="U40" s="4" t="s">
        <v>498</v>
      </c>
    </row>
    <row r="41" s="4" customFormat="1" ht="15">
      <c r="U41" s="4" t="s">
        <v>499</v>
      </c>
    </row>
    <row r="42" s="4" customFormat="1" ht="15">
      <c r="U42" s="4" t="s">
        <v>497</v>
      </c>
    </row>
    <row r="43" s="4" customFormat="1" ht="15">
      <c r="U43" s="4" t="s">
        <v>500</v>
      </c>
    </row>
    <row r="44" s="4" customFormat="1" ht="15"/>
    <row r="45" s="4" customFormat="1" ht="15"/>
    <row r="46" s="4" customFormat="1" ht="15">
      <c r="U46" s="4" t="s">
        <v>482</v>
      </c>
    </row>
    <row r="47" s="4" customFormat="1" ht="15">
      <c r="U47" s="4" t="s">
        <v>483</v>
      </c>
    </row>
    <row r="48" s="4" customFormat="1" ht="15">
      <c r="U48" s="4" t="s">
        <v>501</v>
      </c>
    </row>
    <row r="49" s="4" customFormat="1" ht="15">
      <c r="U49" s="4" t="s">
        <v>502</v>
      </c>
    </row>
    <row r="50" s="4" customFormat="1" ht="15">
      <c r="U50" s="4" t="s">
        <v>503</v>
      </c>
    </row>
    <row r="51" s="4" customFormat="1" ht="15">
      <c r="U51" s="4" t="s">
        <v>504</v>
      </c>
    </row>
    <row r="52" s="4" customFormat="1" ht="15">
      <c r="U52" s="4" t="s">
        <v>505</v>
      </c>
    </row>
    <row r="53" s="4" customFormat="1" ht="15">
      <c r="U53" s="4" t="s">
        <v>503</v>
      </c>
    </row>
    <row r="54" s="4" customFormat="1" ht="15">
      <c r="U54" s="4" t="s">
        <v>506</v>
      </c>
    </row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77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1" width="0" style="0" hidden="1" customWidth="1" outlineLevel="1"/>
    <col min="32" max="32" width="9.140625" style="0" customWidth="1" collapsed="1"/>
  </cols>
  <sheetData>
    <row r="1" spans="1:18" s="1" customFormat="1" ht="20.25">
      <c r="A1" s="16" t="s">
        <v>406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19" ht="15">
      <c r="A3" s="17" t="s">
        <v>407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</row>
    <row r="4" spans="1:19" ht="15">
      <c r="A4" s="17" t="s">
        <v>408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</row>
    <row r="5" spans="2:19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8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</row>
    <row r="9" spans="2:20" ht="21" customHeight="1">
      <c r="B9" s="4" t="s">
        <v>385</v>
      </c>
      <c r="C9" s="4">
        <v>0</v>
      </c>
      <c r="D9" s="6">
        <f>+C9/D16</f>
        <v>0</v>
      </c>
      <c r="E9" s="4">
        <v>0</v>
      </c>
      <c r="F9" s="6">
        <f>+E9/F16</f>
        <v>0</v>
      </c>
      <c r="G9" s="4"/>
      <c r="K9" s="4"/>
      <c r="L9" s="6"/>
      <c r="M9" s="5"/>
      <c r="N9" s="6"/>
      <c r="O9" s="4"/>
      <c r="P9" s="6"/>
      <c r="Q9" s="5"/>
      <c r="R9" s="6"/>
      <c r="T9" t="s">
        <v>632</v>
      </c>
    </row>
    <row r="10" spans="2:20" ht="15.75">
      <c r="B10" s="4" t="s">
        <v>386</v>
      </c>
      <c r="C10" s="4">
        <v>2</v>
      </c>
      <c r="D10" s="6">
        <f>+C10/D16</f>
        <v>0.25</v>
      </c>
      <c r="E10" s="4">
        <v>8</v>
      </c>
      <c r="F10" s="6">
        <f>+E10/F16</f>
        <v>0.36363636363636365</v>
      </c>
      <c r="G10" s="4"/>
      <c r="K10" s="4"/>
      <c r="L10" s="6"/>
      <c r="M10" s="5"/>
      <c r="N10" s="6"/>
      <c r="O10" s="4"/>
      <c r="P10" s="6"/>
      <c r="Q10" s="5"/>
      <c r="R10" s="6"/>
      <c r="T10" t="s">
        <v>486</v>
      </c>
    </row>
    <row r="11" spans="2:20" ht="15.75">
      <c r="B11" s="4" t="s">
        <v>387</v>
      </c>
      <c r="C11" s="4">
        <v>2</v>
      </c>
      <c r="D11" s="6">
        <f>+C11/D16</f>
        <v>0.25</v>
      </c>
      <c r="E11" s="4">
        <v>1</v>
      </c>
      <c r="F11" s="6">
        <f>+E11/F16</f>
        <v>0.045454545454545456</v>
      </c>
      <c r="G11" s="4"/>
      <c r="K11" s="4"/>
      <c r="L11" s="6"/>
      <c r="M11" s="5"/>
      <c r="N11" s="6"/>
      <c r="O11" s="4"/>
      <c r="P11" s="6"/>
      <c r="Q11" s="5"/>
      <c r="R11" s="6"/>
      <c r="T11" t="s">
        <v>37</v>
      </c>
    </row>
    <row r="12" spans="2:20" ht="15.75">
      <c r="B12" s="4" t="s">
        <v>388</v>
      </c>
      <c r="C12" s="4">
        <v>0</v>
      </c>
      <c r="D12" s="6">
        <f>+C12/D16</f>
        <v>0</v>
      </c>
      <c r="E12" s="4">
        <v>0</v>
      </c>
      <c r="F12" s="6">
        <f>+E12/F16</f>
        <v>0</v>
      </c>
      <c r="G12" s="4"/>
      <c r="K12" s="4"/>
      <c r="L12" s="6"/>
      <c r="M12" s="5"/>
      <c r="N12" s="6"/>
      <c r="O12" s="4"/>
      <c r="P12" s="6"/>
      <c r="Q12" s="5"/>
      <c r="R12" s="6"/>
      <c r="T12" t="s">
        <v>38</v>
      </c>
    </row>
    <row r="13" spans="2:20" ht="15.75">
      <c r="B13" s="4" t="s">
        <v>389</v>
      </c>
      <c r="C13" s="4">
        <v>0</v>
      </c>
      <c r="D13" s="6">
        <f>+C13/D16</f>
        <v>0</v>
      </c>
      <c r="E13" s="4">
        <v>2</v>
      </c>
      <c r="F13" s="6">
        <f>+E13/F16</f>
        <v>0.09090909090909091</v>
      </c>
      <c r="G13" s="4"/>
      <c r="K13" s="4"/>
      <c r="L13" s="6"/>
      <c r="M13" s="5"/>
      <c r="N13" s="6"/>
      <c r="O13" s="4"/>
      <c r="P13" s="6"/>
      <c r="Q13" s="5"/>
      <c r="R13" s="6"/>
      <c r="T13" t="s">
        <v>39</v>
      </c>
    </row>
    <row r="14" spans="2:20" ht="15.75">
      <c r="B14" s="4" t="s">
        <v>390</v>
      </c>
      <c r="C14" s="4">
        <v>4</v>
      </c>
      <c r="D14" s="6">
        <f>+C14/D16</f>
        <v>0.5</v>
      </c>
      <c r="E14" s="4">
        <v>11</v>
      </c>
      <c r="F14" s="6">
        <f>+E14/F16</f>
        <v>0.5</v>
      </c>
      <c r="G14" s="4"/>
      <c r="K14" s="4"/>
      <c r="L14" s="6"/>
      <c r="M14" s="5"/>
      <c r="N14" s="6"/>
      <c r="O14" s="4"/>
      <c r="P14" s="6"/>
      <c r="Q14" s="5"/>
      <c r="R14" s="6"/>
      <c r="T14" t="s">
        <v>40</v>
      </c>
    </row>
    <row r="15" spans="2:20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T15" t="s">
        <v>486</v>
      </c>
    </row>
    <row r="16" spans="2:32" s="4" customFormat="1" ht="15">
      <c r="B16" s="2" t="s">
        <v>353</v>
      </c>
      <c r="C16" s="2"/>
      <c r="D16" s="7">
        <f>+SUM(C9:C14)</f>
        <v>8</v>
      </c>
      <c r="E16" s="7"/>
      <c r="F16" s="7">
        <f>SUM(E9:E14)</f>
        <v>22</v>
      </c>
      <c r="K16" s="2"/>
      <c r="L16" s="7"/>
      <c r="M16" s="7"/>
      <c r="N16" s="7"/>
      <c r="O16" s="2"/>
      <c r="P16" s="7"/>
      <c r="Q16" s="7"/>
      <c r="R16" s="7"/>
      <c r="T16" t="s">
        <v>41</v>
      </c>
      <c r="U16"/>
      <c r="V16"/>
      <c r="W16"/>
      <c r="X16"/>
      <c r="Y16"/>
      <c r="Z16"/>
      <c r="AA16"/>
      <c r="AB16"/>
      <c r="AC16"/>
      <c r="AD16"/>
      <c r="AE16"/>
      <c r="AF16"/>
    </row>
    <row r="17" spans="20:32" s="4" customFormat="1" ht="15"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4" customFormat="1" ht="15.75">
      <c r="A18" s="3" t="s">
        <v>354</v>
      </c>
      <c r="T18" t="s">
        <v>640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32" s="4" customFormat="1" ht="15.75">
      <c r="A19" s="3"/>
      <c r="T19" t="s">
        <v>641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4:32" s="4" customFormat="1" ht="15">
      <c r="D20" s="7" t="s">
        <v>356</v>
      </c>
      <c r="E20" s="7"/>
      <c r="F20" s="7" t="s">
        <v>355</v>
      </c>
      <c r="G20" s="7"/>
      <c r="H20" s="7" t="s">
        <v>357</v>
      </c>
      <c r="I20" s="7"/>
      <c r="J20" s="7" t="s">
        <v>115</v>
      </c>
      <c r="T20" t="s">
        <v>493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2:20" ht="21" customHeight="1">
      <c r="B21" s="4" t="s">
        <v>385</v>
      </c>
      <c r="C21" s="4">
        <v>0</v>
      </c>
      <c r="D21" s="6">
        <f>+C21/D28</f>
        <v>0</v>
      </c>
      <c r="E21" s="4">
        <v>0</v>
      </c>
      <c r="F21" s="6">
        <f>+E21/F28</f>
        <v>0</v>
      </c>
      <c r="G21" s="4">
        <v>0</v>
      </c>
      <c r="H21" s="6">
        <f>+G21/H28</f>
        <v>0</v>
      </c>
      <c r="I21" s="4">
        <v>0</v>
      </c>
      <c r="J21" s="6">
        <f>+I21/J28</f>
        <v>0</v>
      </c>
      <c r="K21" s="4"/>
      <c r="L21" s="6"/>
      <c r="M21" s="5"/>
      <c r="N21" s="6"/>
      <c r="O21" s="4"/>
      <c r="P21" s="6"/>
      <c r="Q21" s="5"/>
      <c r="R21" s="6"/>
      <c r="T21" t="s">
        <v>42</v>
      </c>
    </row>
    <row r="22" spans="2:20" ht="15.75">
      <c r="B22" s="4" t="s">
        <v>386</v>
      </c>
      <c r="C22" s="4">
        <v>4</v>
      </c>
      <c r="D22" s="6">
        <f>+C22/D28</f>
        <v>0.3333333333333333</v>
      </c>
      <c r="E22" s="4">
        <v>4</v>
      </c>
      <c r="F22" s="6">
        <f>+E22/F28</f>
        <v>0.8</v>
      </c>
      <c r="G22" s="4">
        <v>1</v>
      </c>
      <c r="H22" s="6">
        <f>+G22/H28</f>
        <v>0.16666666666666666</v>
      </c>
      <c r="I22" s="4">
        <v>1</v>
      </c>
      <c r="J22" s="6">
        <f>+I22/J28</f>
        <v>0.14285714285714285</v>
      </c>
      <c r="K22" s="4"/>
      <c r="L22" s="6"/>
      <c r="M22" s="5"/>
      <c r="N22" s="6"/>
      <c r="O22" s="4"/>
      <c r="P22" s="6"/>
      <c r="Q22" s="5"/>
      <c r="R22" s="6"/>
      <c r="T22" t="s">
        <v>43</v>
      </c>
    </row>
    <row r="23" spans="2:20" ht="15.75">
      <c r="B23" s="4" t="s">
        <v>387</v>
      </c>
      <c r="C23" s="4">
        <v>1</v>
      </c>
      <c r="D23" s="6">
        <f>+C23/D28</f>
        <v>0.08333333333333333</v>
      </c>
      <c r="E23" s="4">
        <v>0</v>
      </c>
      <c r="F23" s="6">
        <f>+E23/F28</f>
        <v>0</v>
      </c>
      <c r="G23" s="4">
        <v>2</v>
      </c>
      <c r="H23" s="6">
        <f>+G23/H28</f>
        <v>0.3333333333333333</v>
      </c>
      <c r="I23" s="4">
        <v>0</v>
      </c>
      <c r="J23" s="6">
        <f>+I23/J28</f>
        <v>0</v>
      </c>
      <c r="K23" s="4"/>
      <c r="L23" s="6"/>
      <c r="M23" s="5"/>
      <c r="N23" s="6"/>
      <c r="O23" s="4"/>
      <c r="P23" s="6"/>
      <c r="Q23" s="5"/>
      <c r="R23" s="6"/>
      <c r="T23" t="s">
        <v>44</v>
      </c>
    </row>
    <row r="24" spans="2:20" ht="15.75">
      <c r="B24" s="4" t="s">
        <v>388</v>
      </c>
      <c r="C24" s="4">
        <v>0</v>
      </c>
      <c r="D24" s="6">
        <f>+C24/D28</f>
        <v>0</v>
      </c>
      <c r="E24" s="4">
        <v>0</v>
      </c>
      <c r="F24" s="6">
        <f>+E24/F28</f>
        <v>0</v>
      </c>
      <c r="G24" s="4">
        <v>0</v>
      </c>
      <c r="H24" s="6">
        <f>+G24/H28</f>
        <v>0</v>
      </c>
      <c r="I24" s="4">
        <v>0</v>
      </c>
      <c r="J24" s="6">
        <f>+I24/J28</f>
        <v>0</v>
      </c>
      <c r="K24" s="4"/>
      <c r="L24" s="6"/>
      <c r="M24" s="5"/>
      <c r="N24" s="6"/>
      <c r="O24" s="4"/>
      <c r="P24" s="6"/>
      <c r="Q24" s="5"/>
      <c r="R24" s="6"/>
      <c r="T24" t="s">
        <v>45</v>
      </c>
    </row>
    <row r="25" spans="2:20" ht="15.75">
      <c r="B25" s="4" t="s">
        <v>389</v>
      </c>
      <c r="C25" s="4">
        <v>1</v>
      </c>
      <c r="D25" s="6">
        <f>+C25/D28</f>
        <v>0.08333333333333333</v>
      </c>
      <c r="E25" s="4">
        <v>0</v>
      </c>
      <c r="F25" s="6">
        <f>+E25/F28</f>
        <v>0</v>
      </c>
      <c r="G25" s="4">
        <v>0</v>
      </c>
      <c r="H25" s="6">
        <f>+G25/H28</f>
        <v>0</v>
      </c>
      <c r="I25" s="4">
        <v>1</v>
      </c>
      <c r="J25" s="6">
        <f>+I25/J28</f>
        <v>0.14285714285714285</v>
      </c>
      <c r="K25" s="4"/>
      <c r="L25" s="6"/>
      <c r="M25" s="5"/>
      <c r="N25" s="6"/>
      <c r="O25" s="4"/>
      <c r="P25" s="6"/>
      <c r="Q25" s="5"/>
      <c r="R25" s="6"/>
      <c r="T25" t="s">
        <v>493</v>
      </c>
    </row>
    <row r="26" spans="2:20" ht="15.75">
      <c r="B26" s="4" t="s">
        <v>390</v>
      </c>
      <c r="C26" s="4">
        <v>6</v>
      </c>
      <c r="D26" s="6">
        <f>+C26/D28</f>
        <v>0.5</v>
      </c>
      <c r="E26" s="4">
        <v>1</v>
      </c>
      <c r="F26" s="6">
        <f>+E26/F28</f>
        <v>0.2</v>
      </c>
      <c r="G26" s="4">
        <v>3</v>
      </c>
      <c r="H26" s="6">
        <f>+G26/H28</f>
        <v>0.5</v>
      </c>
      <c r="I26" s="4">
        <v>5</v>
      </c>
      <c r="J26" s="6">
        <f>+I26/J28</f>
        <v>0.7142857142857143</v>
      </c>
      <c r="K26" s="4"/>
      <c r="L26" s="6"/>
      <c r="M26" s="5"/>
      <c r="N26" s="6"/>
      <c r="O26" s="4"/>
      <c r="P26" s="6"/>
      <c r="Q26" s="5"/>
      <c r="R26" s="6"/>
      <c r="T26" t="s">
        <v>46</v>
      </c>
    </row>
    <row r="27" spans="20:32" s="4" customFormat="1" ht="6.75" customHeight="1"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s="4" customFormat="1" ht="15">
      <c r="B28" s="2" t="s">
        <v>353</v>
      </c>
      <c r="D28" s="7">
        <f>SUM(C21:C26)</f>
        <v>12</v>
      </c>
      <c r="E28" s="7"/>
      <c r="F28" s="7">
        <f>SUM(E21:E26)</f>
        <v>5</v>
      </c>
      <c r="G28" s="7"/>
      <c r="H28" s="7">
        <f>SUM(G21:G26)</f>
        <v>6</v>
      </c>
      <c r="I28" s="7"/>
      <c r="J28" s="7">
        <f>SUM(I21:I26)</f>
        <v>7</v>
      </c>
      <c r="L28" s="7"/>
      <c r="M28" s="7"/>
      <c r="N28" s="7"/>
      <c r="P28" s="7"/>
      <c r="Q28" s="7"/>
      <c r="R28" s="7"/>
      <c r="T28" t="s">
        <v>649</v>
      </c>
      <c r="U28"/>
      <c r="V28"/>
      <c r="W28"/>
      <c r="X28"/>
      <c r="Y28"/>
      <c r="Z28" t="s">
        <v>52</v>
      </c>
      <c r="AA28"/>
      <c r="AB28"/>
      <c r="AC28"/>
      <c r="AD28"/>
      <c r="AE28"/>
      <c r="AF28"/>
    </row>
    <row r="29" spans="20:32" s="4" customFormat="1" ht="15">
      <c r="T29" t="s">
        <v>650</v>
      </c>
      <c r="U29"/>
      <c r="V29"/>
      <c r="W29"/>
      <c r="X29"/>
      <c r="Y29"/>
      <c r="Z29" t="s">
        <v>53</v>
      </c>
      <c r="AA29"/>
      <c r="AB29"/>
      <c r="AC29"/>
      <c r="AD29"/>
      <c r="AE29"/>
      <c r="AF29"/>
    </row>
    <row r="30" spans="1:32" s="4" customFormat="1" ht="15.75">
      <c r="A30" s="3" t="s">
        <v>117</v>
      </c>
      <c r="T30" t="s">
        <v>497</v>
      </c>
      <c r="U30"/>
      <c r="V30"/>
      <c r="W30"/>
      <c r="X30"/>
      <c r="Y30"/>
      <c r="Z30" t="s">
        <v>486</v>
      </c>
      <c r="AA30"/>
      <c r="AB30"/>
      <c r="AC30"/>
      <c r="AD30"/>
      <c r="AE30"/>
      <c r="AF30"/>
    </row>
    <row r="31" spans="1:32" s="4" customFormat="1" ht="15.75">
      <c r="A31" s="3"/>
      <c r="T31" t="s">
        <v>47</v>
      </c>
      <c r="U31"/>
      <c r="V31"/>
      <c r="W31"/>
      <c r="X31"/>
      <c r="Y31"/>
      <c r="Z31" t="s">
        <v>54</v>
      </c>
      <c r="AA31"/>
      <c r="AB31"/>
      <c r="AC31"/>
      <c r="AD31"/>
      <c r="AE31"/>
      <c r="AF31"/>
    </row>
    <row r="32" spans="3:32" s="4" customFormat="1" ht="15">
      <c r="C32" s="4">
        <v>5</v>
      </c>
      <c r="D32" s="7" t="s">
        <v>349</v>
      </c>
      <c r="E32" s="7">
        <v>6</v>
      </c>
      <c r="F32" s="7" t="s">
        <v>349</v>
      </c>
      <c r="G32" s="7">
        <v>7</v>
      </c>
      <c r="H32" s="7" t="s">
        <v>349</v>
      </c>
      <c r="I32" s="7">
        <v>8</v>
      </c>
      <c r="J32" s="7" t="s">
        <v>349</v>
      </c>
      <c r="K32" s="5">
        <v>1</v>
      </c>
      <c r="L32" s="7" t="s">
        <v>350</v>
      </c>
      <c r="M32" s="7">
        <v>2</v>
      </c>
      <c r="N32" s="7" t="s">
        <v>350</v>
      </c>
      <c r="O32" s="7">
        <v>3</v>
      </c>
      <c r="P32" s="7" t="s">
        <v>350</v>
      </c>
      <c r="Q32" s="7">
        <v>4</v>
      </c>
      <c r="R32" s="7" t="s">
        <v>350</v>
      </c>
      <c r="T32" t="s">
        <v>48</v>
      </c>
      <c r="U32"/>
      <c r="V32"/>
      <c r="W32"/>
      <c r="X32"/>
      <c r="Y32"/>
      <c r="Z32" t="s">
        <v>55</v>
      </c>
      <c r="AA32"/>
      <c r="AB32"/>
      <c r="AC32"/>
      <c r="AD32"/>
      <c r="AE32"/>
      <c r="AF32"/>
    </row>
    <row r="33" spans="4:32" s="4" customFormat="1" ht="15">
      <c r="D33" s="7" t="s">
        <v>356</v>
      </c>
      <c r="E33" s="7"/>
      <c r="F33" s="7" t="s">
        <v>355</v>
      </c>
      <c r="G33" s="7"/>
      <c r="H33" s="7" t="s">
        <v>357</v>
      </c>
      <c r="I33" s="7"/>
      <c r="J33" s="7" t="s">
        <v>115</v>
      </c>
      <c r="K33" s="5"/>
      <c r="L33" s="7" t="s">
        <v>356</v>
      </c>
      <c r="M33" s="7"/>
      <c r="N33" s="7" t="s">
        <v>355</v>
      </c>
      <c r="O33" s="7"/>
      <c r="P33" s="7" t="s">
        <v>357</v>
      </c>
      <c r="Q33" s="7"/>
      <c r="R33" s="7" t="s">
        <v>115</v>
      </c>
      <c r="T33" t="s">
        <v>49</v>
      </c>
      <c r="U33"/>
      <c r="V33"/>
      <c r="W33"/>
      <c r="X33"/>
      <c r="Y33"/>
      <c r="Z33" t="s">
        <v>56</v>
      </c>
      <c r="AA33"/>
      <c r="AB33"/>
      <c r="AC33"/>
      <c r="AD33"/>
      <c r="AE33"/>
      <c r="AF33"/>
    </row>
    <row r="34" spans="2:26" ht="21" customHeight="1">
      <c r="B34" s="4" t="s">
        <v>385</v>
      </c>
      <c r="C34" s="4">
        <v>0</v>
      </c>
      <c r="D34" s="6">
        <f>+C34/D41</f>
        <v>0</v>
      </c>
      <c r="E34" s="4">
        <v>0</v>
      </c>
      <c r="F34" s="6" t="s">
        <v>405</v>
      </c>
      <c r="G34" s="4">
        <v>0</v>
      </c>
      <c r="H34" s="6">
        <f>+G34/H41</f>
        <v>0</v>
      </c>
      <c r="I34" s="4">
        <v>0</v>
      </c>
      <c r="J34" s="6">
        <f>+I34/J41</f>
        <v>0</v>
      </c>
      <c r="K34" s="4">
        <v>0</v>
      </c>
      <c r="L34" s="6">
        <f>+K34/L41</f>
        <v>0</v>
      </c>
      <c r="M34" s="4">
        <v>0</v>
      </c>
      <c r="N34" s="6">
        <f>+M34/N41</f>
        <v>0</v>
      </c>
      <c r="O34" s="4">
        <v>0</v>
      </c>
      <c r="P34" s="6">
        <f>+O34/P41</f>
        <v>0</v>
      </c>
      <c r="Q34" s="4">
        <v>0</v>
      </c>
      <c r="R34" s="6">
        <f>+Q34/R41</f>
        <v>0</v>
      </c>
      <c r="T34" t="s">
        <v>50</v>
      </c>
      <c r="Z34" t="s">
        <v>57</v>
      </c>
    </row>
    <row r="35" spans="2:26" ht="15.75">
      <c r="B35" s="4" t="s">
        <v>386</v>
      </c>
      <c r="C35" s="4">
        <v>1</v>
      </c>
      <c r="D35" s="6">
        <f>+C35/D41</f>
        <v>0.3333333333333333</v>
      </c>
      <c r="E35" s="4">
        <v>0</v>
      </c>
      <c r="F35" s="6" t="s">
        <v>405</v>
      </c>
      <c r="G35" s="4">
        <v>0</v>
      </c>
      <c r="H35" s="6">
        <f>+G35/H41</f>
        <v>0</v>
      </c>
      <c r="I35" s="4">
        <v>1</v>
      </c>
      <c r="J35" s="6">
        <f>+I35/J41</f>
        <v>0.3333333333333333</v>
      </c>
      <c r="K35" s="4">
        <v>3</v>
      </c>
      <c r="L35" s="6">
        <f>+K35/L41</f>
        <v>0.3333333333333333</v>
      </c>
      <c r="M35" s="4">
        <v>4</v>
      </c>
      <c r="N35" s="6">
        <f>+M35/N41</f>
        <v>0.8</v>
      </c>
      <c r="O35" s="4">
        <v>1</v>
      </c>
      <c r="P35" s="6">
        <f>+O35/P41</f>
        <v>0.25</v>
      </c>
      <c r="Q35" s="4">
        <v>0</v>
      </c>
      <c r="R35" s="6">
        <f>+Q35/R41</f>
        <v>0</v>
      </c>
      <c r="T35" t="s">
        <v>497</v>
      </c>
      <c r="Z35" t="s">
        <v>486</v>
      </c>
    </row>
    <row r="36" spans="2:26" ht="15.75">
      <c r="B36" s="4" t="s">
        <v>387</v>
      </c>
      <c r="C36" s="4">
        <v>1</v>
      </c>
      <c r="D36" s="6">
        <f>+C36/D41</f>
        <v>0.3333333333333333</v>
      </c>
      <c r="E36" s="4">
        <v>0</v>
      </c>
      <c r="F36" s="6" t="s">
        <v>405</v>
      </c>
      <c r="G36" s="4">
        <v>1</v>
      </c>
      <c r="H36" s="6">
        <f>+G36/H41</f>
        <v>0.5</v>
      </c>
      <c r="I36" s="4">
        <v>0</v>
      </c>
      <c r="J36" s="6">
        <f>+I36/J41</f>
        <v>0</v>
      </c>
      <c r="K36" s="4">
        <v>0</v>
      </c>
      <c r="L36" s="6">
        <f>+K36/L41</f>
        <v>0</v>
      </c>
      <c r="M36" s="4">
        <v>0</v>
      </c>
      <c r="N36" s="6">
        <f>+M36/N41</f>
        <v>0</v>
      </c>
      <c r="O36" s="4">
        <v>1</v>
      </c>
      <c r="P36" s="6">
        <f>+O36/P41</f>
        <v>0.25</v>
      </c>
      <c r="Q36" s="4">
        <v>0</v>
      </c>
      <c r="R36" s="6">
        <f>+Q36/R41</f>
        <v>0</v>
      </c>
      <c r="T36" t="s">
        <v>51</v>
      </c>
      <c r="Z36" t="s">
        <v>58</v>
      </c>
    </row>
    <row r="37" spans="2:18" ht="15.75">
      <c r="B37" s="4" t="s">
        <v>388</v>
      </c>
      <c r="C37" s="4">
        <v>0</v>
      </c>
      <c r="D37" s="6">
        <f>+C37/D41</f>
        <v>0</v>
      </c>
      <c r="E37" s="4">
        <v>0</v>
      </c>
      <c r="F37" s="6" t="s">
        <v>405</v>
      </c>
      <c r="G37" s="4">
        <v>0</v>
      </c>
      <c r="H37" s="6">
        <f>+G37/H41</f>
        <v>0</v>
      </c>
      <c r="I37" s="4">
        <v>0</v>
      </c>
      <c r="J37" s="6">
        <f>+I37/J41</f>
        <v>0</v>
      </c>
      <c r="K37" s="4">
        <v>0</v>
      </c>
      <c r="L37" s="6">
        <f>+K37/L41</f>
        <v>0</v>
      </c>
      <c r="M37" s="4">
        <v>0</v>
      </c>
      <c r="N37" s="6">
        <f>+M37/N41</f>
        <v>0</v>
      </c>
      <c r="O37" s="4">
        <v>0</v>
      </c>
      <c r="P37" s="6">
        <f>+O37/P41</f>
        <v>0</v>
      </c>
      <c r="Q37" s="4">
        <v>0</v>
      </c>
      <c r="R37" s="6">
        <f>+Q37/R41</f>
        <v>0</v>
      </c>
    </row>
    <row r="38" spans="2:18" ht="15.75">
      <c r="B38" s="4" t="s">
        <v>389</v>
      </c>
      <c r="C38" s="4">
        <v>0</v>
      </c>
      <c r="D38" s="6">
        <f>+C38/D41</f>
        <v>0</v>
      </c>
      <c r="E38" s="4">
        <v>0</v>
      </c>
      <c r="F38" s="6" t="s">
        <v>405</v>
      </c>
      <c r="G38" s="4">
        <v>0</v>
      </c>
      <c r="H38" s="6">
        <f>+G38/H41</f>
        <v>0</v>
      </c>
      <c r="I38" s="4">
        <v>0</v>
      </c>
      <c r="J38" s="6">
        <f>+I38/J41</f>
        <v>0</v>
      </c>
      <c r="K38" s="4">
        <v>1</v>
      </c>
      <c r="L38" s="6">
        <f>+K38/L41</f>
        <v>0.1111111111111111</v>
      </c>
      <c r="M38" s="4">
        <v>0</v>
      </c>
      <c r="N38" s="6">
        <f>+M38/N41</f>
        <v>0</v>
      </c>
      <c r="O38" s="4">
        <v>0</v>
      </c>
      <c r="P38" s="6">
        <f>+O38/P41</f>
        <v>0</v>
      </c>
      <c r="Q38" s="4">
        <v>1</v>
      </c>
      <c r="R38" s="6">
        <f>+Q38/R41</f>
        <v>0.25</v>
      </c>
    </row>
    <row r="39" spans="2:18" ht="15.75">
      <c r="B39" s="4" t="s">
        <v>390</v>
      </c>
      <c r="C39" s="4">
        <v>1</v>
      </c>
      <c r="D39" s="6">
        <f>+C39/D41</f>
        <v>0.3333333333333333</v>
      </c>
      <c r="E39" s="4">
        <v>0</v>
      </c>
      <c r="F39" s="6" t="s">
        <v>405</v>
      </c>
      <c r="G39" s="4">
        <v>1</v>
      </c>
      <c r="H39" s="6">
        <f>+G39/H41</f>
        <v>0.5</v>
      </c>
      <c r="I39" s="4">
        <v>2</v>
      </c>
      <c r="J39" s="6">
        <f>+I39/J41</f>
        <v>0.6666666666666666</v>
      </c>
      <c r="K39" s="4">
        <v>5</v>
      </c>
      <c r="L39" s="6">
        <f>+K39/L41</f>
        <v>0.5555555555555556</v>
      </c>
      <c r="M39" s="4">
        <v>1</v>
      </c>
      <c r="N39" s="6">
        <f>+M39/N41</f>
        <v>0.2</v>
      </c>
      <c r="O39" s="4">
        <v>2</v>
      </c>
      <c r="P39" s="6">
        <f>+O39/P41</f>
        <v>0.5</v>
      </c>
      <c r="Q39" s="4">
        <v>3</v>
      </c>
      <c r="R39" s="6">
        <f>+Q39/R41</f>
        <v>0.75</v>
      </c>
    </row>
    <row r="40" s="4" customFormat="1" ht="6.75" customHeight="1"/>
    <row r="41" spans="2:18" s="4" customFormat="1" ht="15">
      <c r="B41" s="2" t="s">
        <v>353</v>
      </c>
      <c r="D41" s="7">
        <f>SUM(C34:C39)</f>
        <v>3</v>
      </c>
      <c r="E41" s="7"/>
      <c r="F41" s="7">
        <f>SUM(E34:E39)</f>
        <v>0</v>
      </c>
      <c r="G41" s="7"/>
      <c r="H41" s="7">
        <f>SUM(G34:G39)</f>
        <v>2</v>
      </c>
      <c r="I41" s="7"/>
      <c r="J41" s="7">
        <f>SUM(I34:I39)</f>
        <v>3</v>
      </c>
      <c r="L41" s="7">
        <f>SUM(K34:K39)</f>
        <v>9</v>
      </c>
      <c r="M41" s="7"/>
      <c r="N41" s="7">
        <f>SUM(M34:M39)</f>
        <v>5</v>
      </c>
      <c r="O41" s="7"/>
      <c r="P41" s="7">
        <f>SUM(O34:O39)</f>
        <v>4</v>
      </c>
      <c r="Q41" s="7"/>
      <c r="R41" s="7">
        <f>SUM(Q34:Q39)</f>
        <v>4</v>
      </c>
    </row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5"/>
  <sheetViews>
    <sheetView showGridLines="0" workbookViewId="0" topLeftCell="A1">
      <selection activeCell="A1" sqref="A1:R1"/>
    </sheetView>
  </sheetViews>
  <sheetFormatPr defaultColWidth="9.140625" defaultRowHeight="12.75" outlineLevelRow="1" outlineLevelCol="2"/>
  <cols>
    <col min="1" max="1" width="16.57421875" style="0" customWidth="1"/>
    <col min="2" max="2" width="9.140625" style="0" hidden="1" customWidth="1" outlineLevel="1"/>
    <col min="3" max="3" width="11.7109375" style="0" bestFit="1" customWidth="1" collapsed="1"/>
    <col min="4" max="4" width="11.8515625" style="0" customWidth="1" outlineLevel="1"/>
    <col min="5" max="5" width="11.8515625" style="0" customWidth="1"/>
    <col min="6" max="6" width="11.8515625" style="0" hidden="1" customWidth="1" outlineLevel="1"/>
    <col min="7" max="7" width="11.8515625" style="0" customWidth="1" collapsed="1"/>
    <col min="8" max="8" width="11.8515625" style="0" customWidth="1" outlineLevel="1"/>
    <col min="9" max="9" width="10.8515625" style="0" customWidth="1"/>
    <col min="10" max="10" width="0" style="0" hidden="1" customWidth="1" outlineLevel="1"/>
    <col min="11" max="11" width="8.421875" style="0" hidden="1" customWidth="1" outlineLevel="1"/>
    <col min="12" max="12" width="8.421875" style="0" hidden="1" customWidth="1" outlineLevel="2"/>
    <col min="13" max="13" width="8.421875" style="0" hidden="1" customWidth="1" outlineLevel="1" collapsed="1"/>
    <col min="14" max="14" width="9.140625" style="0" hidden="1" customWidth="1" outlineLevel="2"/>
    <col min="15" max="15" width="8.421875" style="0" hidden="1" customWidth="1" outlineLevel="1" collapsed="1"/>
    <col min="16" max="16" width="8.421875" style="0" hidden="1" customWidth="1" outlineLevel="2"/>
    <col min="17" max="17" width="8.421875" style="0" hidden="1" customWidth="1" outlineLevel="1" collapsed="1"/>
    <col min="18" max="38" width="0" style="0" hidden="1" customWidth="1" outlineLevel="1"/>
    <col min="39" max="39" width="9.140625" style="0" customWidth="1" collapsed="1"/>
  </cols>
  <sheetData>
    <row r="1" spans="1:19" s="1" customFormat="1" ht="20.25">
      <c r="A1" s="16" t="s">
        <v>409</v>
      </c>
      <c r="B1" s="16"/>
      <c r="C1" s="16"/>
      <c r="D1" s="16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8"/>
      <c r="R1" t="s">
        <v>108</v>
      </c>
      <c r="S1" t="s">
        <v>410</v>
      </c>
    </row>
    <row r="2" spans="1:19" s="2" customFormat="1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t="s">
        <v>109</v>
      </c>
      <c r="S2" t="s">
        <v>410</v>
      </c>
    </row>
    <row r="3" spans="1:23" ht="15">
      <c r="A3" s="17" t="s">
        <v>412</v>
      </c>
      <c r="B3" s="17"/>
      <c r="C3" s="17"/>
      <c r="D3" s="17"/>
      <c r="E3" s="17"/>
      <c r="F3" s="17"/>
      <c r="G3" s="17"/>
      <c r="H3" s="17"/>
      <c r="I3" s="7"/>
      <c r="J3" s="7"/>
      <c r="K3" s="7"/>
      <c r="L3" s="7"/>
      <c r="M3" s="7"/>
      <c r="N3" s="7"/>
      <c r="O3" s="7"/>
      <c r="P3" s="7"/>
      <c r="Q3" s="7"/>
      <c r="R3" t="s">
        <v>87</v>
      </c>
      <c r="S3" t="s">
        <v>410</v>
      </c>
      <c r="T3" t="s">
        <v>110</v>
      </c>
      <c r="U3" t="s">
        <v>89</v>
      </c>
      <c r="V3" t="s">
        <v>396</v>
      </c>
      <c r="W3" t="s">
        <v>87</v>
      </c>
    </row>
    <row r="4" spans="1:25" ht="15">
      <c r="A4" s="17" t="s">
        <v>413</v>
      </c>
      <c r="B4" s="17"/>
      <c r="C4" s="17"/>
      <c r="D4" s="17"/>
      <c r="E4" s="17"/>
      <c r="F4" s="17"/>
      <c r="G4" s="17"/>
      <c r="H4" s="17"/>
      <c r="I4" s="7"/>
      <c r="J4" s="7"/>
      <c r="K4" s="7"/>
      <c r="L4" s="7"/>
      <c r="M4" s="7"/>
      <c r="N4" s="7"/>
      <c r="O4" s="7"/>
      <c r="P4" s="7"/>
      <c r="Q4" s="7"/>
      <c r="R4" t="s">
        <v>396</v>
      </c>
      <c r="S4" t="s">
        <v>410</v>
      </c>
      <c r="T4" s="4" t="s">
        <v>386</v>
      </c>
      <c r="U4" s="4" t="s">
        <v>387</v>
      </c>
      <c r="V4" t="s">
        <v>389</v>
      </c>
      <c r="W4" t="s">
        <v>390</v>
      </c>
      <c r="X4" t="s">
        <v>410</v>
      </c>
      <c r="Y4" t="s">
        <v>393</v>
      </c>
    </row>
    <row r="5" spans="1:18" ht="15">
      <c r="A5" s="17" t="s">
        <v>414</v>
      </c>
      <c r="B5" s="17"/>
      <c r="C5" s="17"/>
      <c r="D5" s="17"/>
      <c r="E5" s="17"/>
      <c r="F5" s="17"/>
      <c r="G5" s="17"/>
      <c r="H5" s="17"/>
      <c r="I5" s="7"/>
      <c r="J5" s="7"/>
      <c r="K5" s="7"/>
      <c r="L5" s="7"/>
      <c r="M5" s="7"/>
      <c r="N5" s="7"/>
      <c r="O5" s="7"/>
      <c r="P5" s="7"/>
      <c r="Q5" s="7"/>
      <c r="R5" t="s">
        <v>111</v>
      </c>
    </row>
    <row r="6" spans="1:25" ht="1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t="s">
        <v>385</v>
      </c>
      <c r="S6" t="s">
        <v>410</v>
      </c>
      <c r="T6">
        <v>0</v>
      </c>
      <c r="U6">
        <v>0</v>
      </c>
      <c r="V6">
        <v>0</v>
      </c>
      <c r="W6">
        <v>2</v>
      </c>
      <c r="X6" t="s">
        <v>410</v>
      </c>
      <c r="Y6">
        <f>SUM(T6:W6)</f>
        <v>2</v>
      </c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386</v>
      </c>
      <c r="S7" t="s">
        <v>410</v>
      </c>
      <c r="T7">
        <v>9</v>
      </c>
      <c r="U7">
        <v>1</v>
      </c>
      <c r="V7">
        <v>1</v>
      </c>
      <c r="W7">
        <v>10</v>
      </c>
      <c r="X7" t="s">
        <v>410</v>
      </c>
      <c r="Y7">
        <f>SUM(T7:W7)</f>
        <v>21</v>
      </c>
    </row>
    <row r="8" spans="1:25" ht="15.75">
      <c r="A8" s="2" t="s">
        <v>84</v>
      </c>
      <c r="B8" s="4"/>
      <c r="C8" s="20" t="s">
        <v>397</v>
      </c>
      <c r="D8" s="20"/>
      <c r="E8" s="20"/>
      <c r="F8" s="20"/>
      <c r="G8" s="20"/>
      <c r="H8" s="20"/>
      <c r="I8" s="4"/>
      <c r="J8" s="4"/>
      <c r="K8" s="4"/>
      <c r="L8" s="4"/>
      <c r="M8" s="4"/>
      <c r="N8" s="4"/>
      <c r="O8" s="4"/>
      <c r="P8" s="4"/>
      <c r="Q8" s="4"/>
      <c r="R8" s="4" t="s">
        <v>387</v>
      </c>
      <c r="S8" t="s">
        <v>410</v>
      </c>
      <c r="T8">
        <v>1</v>
      </c>
      <c r="U8">
        <v>1</v>
      </c>
      <c r="V8">
        <v>1</v>
      </c>
      <c r="W8">
        <v>2</v>
      </c>
      <c r="X8" t="s">
        <v>410</v>
      </c>
      <c r="Y8">
        <f>SUM(T8:W8)</f>
        <v>5</v>
      </c>
    </row>
    <row r="9" spans="1:18" ht="15.75">
      <c r="A9" s="2" t="s">
        <v>7</v>
      </c>
      <c r="B9" s="4"/>
      <c r="C9" s="13"/>
      <c r="D9" s="13"/>
      <c r="E9" s="13"/>
      <c r="F9" s="13"/>
      <c r="G9" s="13"/>
      <c r="H9" s="13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5" ht="15">
      <c r="A10" s="2" t="s">
        <v>8</v>
      </c>
      <c r="B10" s="7"/>
      <c r="C10" s="7" t="s">
        <v>385</v>
      </c>
      <c r="D10" s="7" t="s">
        <v>386</v>
      </c>
      <c r="E10" s="7" t="s">
        <v>387</v>
      </c>
      <c r="F10" s="7"/>
      <c r="G10" s="7" t="s">
        <v>389</v>
      </c>
      <c r="H10" s="7" t="s">
        <v>390</v>
      </c>
      <c r="I10" s="7" t="s">
        <v>353</v>
      </c>
      <c r="J10" s="4"/>
      <c r="K10" s="7"/>
      <c r="L10" s="7"/>
      <c r="M10" s="7"/>
      <c r="N10" s="4"/>
      <c r="O10" s="7"/>
      <c r="P10" s="7"/>
      <c r="Q10" s="7"/>
      <c r="R10" s="4" t="s">
        <v>388</v>
      </c>
      <c r="S10" t="s">
        <v>410</v>
      </c>
      <c r="T10">
        <v>0</v>
      </c>
      <c r="U10">
        <v>1</v>
      </c>
      <c r="V10">
        <v>0</v>
      </c>
      <c r="W10">
        <v>1</v>
      </c>
      <c r="X10" t="s">
        <v>410</v>
      </c>
      <c r="Y10">
        <f>SUM(T10:W10)</f>
        <v>2</v>
      </c>
    </row>
    <row r="11" spans="1:25" ht="22.5" customHeight="1">
      <c r="A11" s="4" t="s">
        <v>386</v>
      </c>
      <c r="B11" s="6"/>
      <c r="C11" s="6">
        <v>0</v>
      </c>
      <c r="D11" s="6">
        <f>+T7/$I11</f>
        <v>0.42857142857142855</v>
      </c>
      <c r="E11" s="6">
        <f>+U7/$I11</f>
        <v>0.047619047619047616</v>
      </c>
      <c r="F11" s="6">
        <f>+W7/$I11</f>
        <v>0.47619047619047616</v>
      </c>
      <c r="G11" s="6">
        <f>+V7/$I11</f>
        <v>0.047619047619047616</v>
      </c>
      <c r="H11" s="6">
        <f>+W7/$I11</f>
        <v>0.47619047619047616</v>
      </c>
      <c r="I11">
        <f>+Y7</f>
        <v>21</v>
      </c>
      <c r="J11" s="4"/>
      <c r="K11" s="6">
        <f>H11+G11+E11+D11+C11</f>
        <v>1</v>
      </c>
      <c r="L11" s="5"/>
      <c r="M11" s="6"/>
      <c r="N11" s="4"/>
      <c r="O11" s="6"/>
      <c r="P11" s="5"/>
      <c r="Q11" s="6"/>
      <c r="R11" t="s">
        <v>393</v>
      </c>
      <c r="S11" t="s">
        <v>410</v>
      </c>
      <c r="T11" t="s">
        <v>112</v>
      </c>
      <c r="U11" t="s">
        <v>93</v>
      </c>
      <c r="V11" t="s">
        <v>92</v>
      </c>
      <c r="W11" t="s">
        <v>113</v>
      </c>
      <c r="X11" t="s">
        <v>410</v>
      </c>
      <c r="Y11">
        <f>SUM(Y6:Y10)</f>
        <v>30</v>
      </c>
    </row>
    <row r="12" spans="1:17" ht="15.75">
      <c r="A12" s="4" t="s">
        <v>387</v>
      </c>
      <c r="B12" s="6"/>
      <c r="C12" s="6">
        <v>0</v>
      </c>
      <c r="D12" s="6">
        <f>+T8/$I12</f>
        <v>0.2</v>
      </c>
      <c r="E12" s="6">
        <f>+U8/$I12</f>
        <v>0.2</v>
      </c>
      <c r="F12" s="6">
        <f>+W8/$I12</f>
        <v>0.4</v>
      </c>
      <c r="G12" s="6">
        <f>+V8/$I12</f>
        <v>0.2</v>
      </c>
      <c r="H12" s="6">
        <f>+W8/$I12</f>
        <v>0.4</v>
      </c>
      <c r="I12">
        <f>+Y8</f>
        <v>5</v>
      </c>
      <c r="J12" s="4"/>
      <c r="K12" s="6">
        <f>H12+G12+E12+D12+C12</f>
        <v>1</v>
      </c>
      <c r="L12" s="5"/>
      <c r="M12" s="6"/>
      <c r="N12" s="4"/>
      <c r="O12" s="6"/>
      <c r="P12" s="5"/>
      <c r="Q12" s="6"/>
    </row>
    <row r="13" spans="1:18" ht="15.75">
      <c r="A13" s="4" t="s">
        <v>388</v>
      </c>
      <c r="B13" s="6"/>
      <c r="C13" s="6">
        <v>0</v>
      </c>
      <c r="D13" s="6">
        <f>+T10/$I13</f>
        <v>0</v>
      </c>
      <c r="E13" s="6">
        <f>+U10/$I13</f>
        <v>0.5</v>
      </c>
      <c r="F13" s="6">
        <f>+W10/$I13</f>
        <v>0.5</v>
      </c>
      <c r="G13" s="6">
        <f>+V10/$I13</f>
        <v>0</v>
      </c>
      <c r="H13" s="6">
        <f>+W10/$I13</f>
        <v>0.5</v>
      </c>
      <c r="I13">
        <f>+Y10</f>
        <v>2</v>
      </c>
      <c r="J13" s="4"/>
      <c r="K13" s="6">
        <f>H13+G13+E13+D13+C13</f>
        <v>1</v>
      </c>
      <c r="L13" s="5"/>
      <c r="M13" s="6"/>
      <c r="N13" s="4"/>
      <c r="O13" s="6"/>
      <c r="P13" s="5"/>
      <c r="Q13" s="6"/>
    </row>
    <row r="14" spans="1:17" ht="6.75" customHeight="1">
      <c r="A14" s="4"/>
      <c r="B14" s="5"/>
      <c r="C14" s="5"/>
      <c r="D14" s="5"/>
      <c r="E14" s="5"/>
      <c r="F14" s="5"/>
      <c r="G14" s="5"/>
      <c r="H14" s="5"/>
      <c r="J14" s="4"/>
      <c r="K14" s="5"/>
      <c r="L14" s="5"/>
      <c r="M14" s="5"/>
      <c r="N14" s="4"/>
      <c r="O14" s="5"/>
      <c r="P14" s="5"/>
      <c r="Q14" s="5"/>
    </row>
    <row r="15" spans="18:19" s="4" customFormat="1" ht="15">
      <c r="R15"/>
      <c r="S15"/>
    </row>
    <row r="16" spans="1:19" s="4" customFormat="1" ht="15">
      <c r="A16" s="15"/>
      <c r="R16"/>
      <c r="S16"/>
    </row>
    <row r="17" spans="18:19" s="4" customFormat="1" ht="15" hidden="1" outlineLevel="1">
      <c r="R17"/>
      <c r="S17"/>
    </row>
    <row r="18" spans="3:19" s="4" customFormat="1" ht="15" hidden="1" outlineLevel="1">
      <c r="C18" s="2" t="s">
        <v>356</v>
      </c>
      <c r="D18" s="2"/>
      <c r="E18" s="2" t="s">
        <v>355</v>
      </c>
      <c r="F18" s="2"/>
      <c r="G18" s="2" t="s">
        <v>357</v>
      </c>
      <c r="H18" s="2"/>
      <c r="I18" s="2" t="s">
        <v>358</v>
      </c>
      <c r="R18"/>
      <c r="S18"/>
    </row>
    <row r="19" spans="1:17" ht="21" customHeight="1" hidden="1" outlineLevel="1">
      <c r="A19" s="4" t="s">
        <v>385</v>
      </c>
      <c r="B19" s="4">
        <v>1</v>
      </c>
      <c r="C19" s="6">
        <f>+B19/C26</f>
        <v>0.023255813953488372</v>
      </c>
      <c r="D19" s="4">
        <v>0</v>
      </c>
      <c r="E19" s="6">
        <f>+D19/E26</f>
        <v>0</v>
      </c>
      <c r="F19" s="4">
        <v>0</v>
      </c>
      <c r="G19" s="6">
        <f>+F19/G26</f>
        <v>0</v>
      </c>
      <c r="H19" s="4">
        <v>2</v>
      </c>
      <c r="I19" s="6">
        <f>+H19/I26</f>
        <v>0.07142857142857142</v>
      </c>
      <c r="J19" s="4"/>
      <c r="K19" s="6"/>
      <c r="L19" s="5"/>
      <c r="M19" s="6"/>
      <c r="N19" s="4"/>
      <c r="O19" s="6"/>
      <c r="P19" s="5"/>
      <c r="Q19" s="6"/>
    </row>
    <row r="20" spans="1:17" ht="15.75" hidden="1" outlineLevel="1">
      <c r="A20" s="4" t="s">
        <v>386</v>
      </c>
      <c r="B20" s="4">
        <v>7</v>
      </c>
      <c r="C20" s="6">
        <f>+B20/C26</f>
        <v>0.16279069767441862</v>
      </c>
      <c r="D20" s="4">
        <v>2</v>
      </c>
      <c r="E20" s="6">
        <f>+D20/E26</f>
        <v>0.125</v>
      </c>
      <c r="F20" s="4">
        <v>6</v>
      </c>
      <c r="G20" s="6">
        <f>+F20/G26</f>
        <v>0.2222222222222222</v>
      </c>
      <c r="H20" s="4">
        <v>4</v>
      </c>
      <c r="I20" s="6">
        <f>+H20/I26</f>
        <v>0.14285714285714285</v>
      </c>
      <c r="J20" s="4"/>
      <c r="K20" s="6"/>
      <c r="L20" s="5"/>
      <c r="M20" s="6"/>
      <c r="N20" s="4"/>
      <c r="O20" s="6"/>
      <c r="P20" s="5"/>
      <c r="Q20" s="6"/>
    </row>
    <row r="21" spans="1:17" ht="15.75" hidden="1" outlineLevel="1">
      <c r="A21" s="4" t="s">
        <v>387</v>
      </c>
      <c r="B21" s="4">
        <v>1</v>
      </c>
      <c r="C21" s="6">
        <f>+B21/C26</f>
        <v>0.023255813953488372</v>
      </c>
      <c r="D21" s="4">
        <v>1</v>
      </c>
      <c r="E21" s="6">
        <f>+D21/E26</f>
        <v>0.0625</v>
      </c>
      <c r="F21" s="4">
        <v>0</v>
      </c>
      <c r="G21" s="6">
        <f>+F21/G26</f>
        <v>0</v>
      </c>
      <c r="H21" s="4">
        <v>1</v>
      </c>
      <c r="I21" s="6">
        <f>+H21/I26</f>
        <v>0.03571428571428571</v>
      </c>
      <c r="J21" s="4"/>
      <c r="K21" s="6"/>
      <c r="L21" s="5"/>
      <c r="M21" s="6"/>
      <c r="N21" s="4"/>
      <c r="O21" s="6"/>
      <c r="P21" s="5"/>
      <c r="Q21" s="6"/>
    </row>
    <row r="22" spans="1:17" ht="15.75" hidden="1" outlineLevel="1">
      <c r="A22" s="4" t="s">
        <v>388</v>
      </c>
      <c r="B22" s="4">
        <v>1</v>
      </c>
      <c r="C22" s="6">
        <f>+B22/C26</f>
        <v>0.023255813953488372</v>
      </c>
      <c r="D22" s="4">
        <v>0</v>
      </c>
      <c r="E22" s="6">
        <f>+D22/E26</f>
        <v>0</v>
      </c>
      <c r="F22" s="4">
        <v>2</v>
      </c>
      <c r="G22" s="6">
        <f>+F22/G26</f>
        <v>0.07407407407407407</v>
      </c>
      <c r="H22" s="4">
        <v>2</v>
      </c>
      <c r="I22" s="6">
        <f>+H22/I26</f>
        <v>0.07142857142857142</v>
      </c>
      <c r="J22" s="4"/>
      <c r="K22" s="6"/>
      <c r="L22" s="5"/>
      <c r="M22" s="6"/>
      <c r="N22" s="4"/>
      <c r="O22" s="6"/>
      <c r="P22" s="5"/>
      <c r="Q22" s="6"/>
    </row>
    <row r="23" spans="1:17" ht="15.75" hidden="1" outlineLevel="1">
      <c r="A23" s="4" t="s">
        <v>389</v>
      </c>
      <c r="B23" s="4">
        <v>5</v>
      </c>
      <c r="C23" s="6">
        <f>+B23/C26</f>
        <v>0.11627906976744186</v>
      </c>
      <c r="D23" s="4">
        <v>2</v>
      </c>
      <c r="E23" s="6">
        <f>+D23/E26</f>
        <v>0.125</v>
      </c>
      <c r="F23" s="4">
        <v>2</v>
      </c>
      <c r="G23" s="6">
        <f>+F23/G26</f>
        <v>0.07407407407407407</v>
      </c>
      <c r="H23" s="4">
        <v>5</v>
      </c>
      <c r="I23" s="6">
        <f>+H23/I26</f>
        <v>0.17857142857142858</v>
      </c>
      <c r="J23" s="4"/>
      <c r="K23" s="6"/>
      <c r="L23" s="5"/>
      <c r="M23" s="6"/>
      <c r="N23" s="4"/>
      <c r="O23" s="6"/>
      <c r="P23" s="5"/>
      <c r="Q23" s="6"/>
    </row>
    <row r="24" spans="1:17" ht="15.75" hidden="1" outlineLevel="1">
      <c r="A24" s="4" t="s">
        <v>390</v>
      </c>
      <c r="B24" s="4">
        <v>28</v>
      </c>
      <c r="C24" s="6">
        <f>+B24/C26</f>
        <v>0.6511627906976745</v>
      </c>
      <c r="D24" s="4">
        <v>11</v>
      </c>
      <c r="E24" s="6">
        <f>+D24/E26</f>
        <v>0.6875</v>
      </c>
      <c r="F24" s="4">
        <v>17</v>
      </c>
      <c r="G24" s="6">
        <f>+F24/G26</f>
        <v>0.6296296296296297</v>
      </c>
      <c r="H24" s="4">
        <v>14</v>
      </c>
      <c r="I24" s="6">
        <f>+H24/I26</f>
        <v>0.5</v>
      </c>
      <c r="J24" s="4"/>
      <c r="K24" s="6"/>
      <c r="L24" s="5"/>
      <c r="M24" s="6"/>
      <c r="N24" s="4"/>
      <c r="O24" s="6"/>
      <c r="P24" s="5"/>
      <c r="Q24" s="6"/>
    </row>
    <row r="25" spans="18:19" s="4" customFormat="1" ht="6.75" customHeight="1" hidden="1" outlineLevel="1">
      <c r="R25"/>
      <c r="S25"/>
    </row>
    <row r="26" spans="1:19" s="4" customFormat="1" ht="15" hidden="1" outlineLevel="1">
      <c r="A26" s="2" t="s">
        <v>353</v>
      </c>
      <c r="C26" s="7">
        <f>SUM(B19:B24)</f>
        <v>43</v>
      </c>
      <c r="D26" s="7"/>
      <c r="E26" s="7">
        <f>SUM(D19:D24)</f>
        <v>16</v>
      </c>
      <c r="F26" s="7"/>
      <c r="G26" s="7">
        <f>SUM(F19:F24)</f>
        <v>27</v>
      </c>
      <c r="H26" s="7"/>
      <c r="I26" s="7">
        <f>SUM(H19:H24)</f>
        <v>28</v>
      </c>
      <c r="K26" s="7"/>
      <c r="L26" s="7"/>
      <c r="M26" s="7"/>
      <c r="O26" s="7"/>
      <c r="P26" s="7"/>
      <c r="Q26" s="7"/>
      <c r="R26"/>
      <c r="S26"/>
    </row>
    <row r="27" spans="18:19" s="4" customFormat="1" ht="15" hidden="1" outlineLevel="1">
      <c r="R27"/>
      <c r="S27"/>
    </row>
    <row r="28" spans="18:19" s="4" customFormat="1" ht="15" hidden="1" outlineLevel="1">
      <c r="R28"/>
      <c r="S28"/>
    </row>
    <row r="29" spans="18:19" s="4" customFormat="1" ht="15" hidden="1" outlineLevel="1">
      <c r="R29"/>
      <c r="S29"/>
    </row>
    <row r="30" spans="2:19" s="4" customFormat="1" ht="15" hidden="1" outlineLevel="1">
      <c r="B30" s="4">
        <v>5</v>
      </c>
      <c r="C30" s="2" t="s">
        <v>349</v>
      </c>
      <c r="D30" s="2">
        <v>6</v>
      </c>
      <c r="E30" s="2" t="s">
        <v>349</v>
      </c>
      <c r="F30" s="2">
        <v>7</v>
      </c>
      <c r="G30" s="2" t="s">
        <v>349</v>
      </c>
      <c r="H30" s="2">
        <v>8</v>
      </c>
      <c r="I30" s="2" t="s">
        <v>349</v>
      </c>
      <c r="J30" s="4">
        <v>1</v>
      </c>
      <c r="K30" s="2" t="s">
        <v>350</v>
      </c>
      <c r="L30" s="2">
        <v>2</v>
      </c>
      <c r="M30" s="2" t="s">
        <v>350</v>
      </c>
      <c r="N30" s="2">
        <v>3</v>
      </c>
      <c r="O30" s="2" t="s">
        <v>350</v>
      </c>
      <c r="P30" s="2">
        <v>4</v>
      </c>
      <c r="Q30" s="2" t="s">
        <v>350</v>
      </c>
      <c r="R30"/>
      <c r="S30"/>
    </row>
    <row r="31" spans="3:19" s="4" customFormat="1" ht="15" hidden="1" outlineLevel="1">
      <c r="C31" s="2" t="s">
        <v>356</v>
      </c>
      <c r="D31" s="2"/>
      <c r="E31" s="2" t="s">
        <v>355</v>
      </c>
      <c r="F31" s="2"/>
      <c r="G31" s="2" t="s">
        <v>357</v>
      </c>
      <c r="H31" s="2"/>
      <c r="I31" s="2" t="s">
        <v>358</v>
      </c>
      <c r="K31" s="2" t="s">
        <v>356</v>
      </c>
      <c r="L31" s="2"/>
      <c r="M31" s="2" t="s">
        <v>355</v>
      </c>
      <c r="N31" s="2"/>
      <c r="O31" s="2" t="s">
        <v>357</v>
      </c>
      <c r="P31" s="2"/>
      <c r="Q31" s="2" t="s">
        <v>358</v>
      </c>
      <c r="R31"/>
      <c r="S31"/>
    </row>
    <row r="32" spans="1:17" ht="21" customHeight="1" hidden="1" outlineLevel="1">
      <c r="A32" s="4" t="s">
        <v>385</v>
      </c>
      <c r="B32" s="4">
        <v>0</v>
      </c>
      <c r="C32" s="6">
        <f>+B32/C39</f>
        <v>0</v>
      </c>
      <c r="D32" s="4">
        <v>0</v>
      </c>
      <c r="E32" s="6">
        <f>+D32/E39</f>
        <v>0</v>
      </c>
      <c r="F32" s="4">
        <v>0</v>
      </c>
      <c r="G32" s="6">
        <f>+F32/G39</f>
        <v>0</v>
      </c>
      <c r="H32" s="4">
        <v>0</v>
      </c>
      <c r="I32" s="6">
        <f>+H32/I39</f>
        <v>0</v>
      </c>
      <c r="J32" s="4">
        <v>1</v>
      </c>
      <c r="K32" s="6">
        <f>+J32/K39</f>
        <v>0.03225806451612903</v>
      </c>
      <c r="L32" s="4">
        <v>0</v>
      </c>
      <c r="M32" s="6">
        <f>+L32/M39</f>
        <v>0</v>
      </c>
      <c r="N32" s="4">
        <v>0</v>
      </c>
      <c r="O32" s="6">
        <f>+N32/O39</f>
        <v>0</v>
      </c>
      <c r="P32" s="4">
        <v>2</v>
      </c>
      <c r="Q32" s="6">
        <f>+P32/Q39</f>
        <v>0.11764705882352941</v>
      </c>
    </row>
    <row r="33" spans="1:17" ht="15.75" hidden="1" outlineLevel="1">
      <c r="A33" s="4" t="s">
        <v>386</v>
      </c>
      <c r="B33" s="4">
        <v>2</v>
      </c>
      <c r="C33" s="6">
        <f>+B33/C39</f>
        <v>0.16666666666666666</v>
      </c>
      <c r="D33" s="4">
        <v>0</v>
      </c>
      <c r="E33" s="6">
        <f>+D33/E39</f>
        <v>0</v>
      </c>
      <c r="F33" s="4">
        <v>2</v>
      </c>
      <c r="G33" s="6">
        <f>+F33/G39</f>
        <v>0.13333333333333333</v>
      </c>
      <c r="H33" s="4">
        <v>3</v>
      </c>
      <c r="I33" s="6">
        <f>+H33/I39</f>
        <v>0.2727272727272727</v>
      </c>
      <c r="J33" s="4">
        <v>5</v>
      </c>
      <c r="K33" s="6">
        <f>+J33/K39</f>
        <v>0.16129032258064516</v>
      </c>
      <c r="L33" s="4">
        <v>2</v>
      </c>
      <c r="M33" s="6">
        <f>+L33/M39</f>
        <v>0.16666666666666666</v>
      </c>
      <c r="N33" s="4">
        <v>4</v>
      </c>
      <c r="O33" s="6">
        <f>+N33/O39</f>
        <v>0.2857142857142857</v>
      </c>
      <c r="P33" s="4">
        <v>1</v>
      </c>
      <c r="Q33" s="6">
        <f>+P33/Q39</f>
        <v>0.058823529411764705</v>
      </c>
    </row>
    <row r="34" spans="1:17" ht="15.75" hidden="1" outlineLevel="1">
      <c r="A34" s="4" t="s">
        <v>387</v>
      </c>
      <c r="B34" s="4">
        <v>0</v>
      </c>
      <c r="C34" s="6">
        <f>+B34/C39</f>
        <v>0</v>
      </c>
      <c r="D34" s="4">
        <v>0</v>
      </c>
      <c r="E34" s="6">
        <f>+D34/E39</f>
        <v>0</v>
      </c>
      <c r="F34" s="4">
        <v>0</v>
      </c>
      <c r="G34" s="6">
        <f>+F34/G39</f>
        <v>0</v>
      </c>
      <c r="H34" s="4">
        <v>0</v>
      </c>
      <c r="I34" s="6">
        <f>+H34/I39</f>
        <v>0</v>
      </c>
      <c r="J34" s="4">
        <v>1</v>
      </c>
      <c r="K34" s="6">
        <f>+J34/K39</f>
        <v>0.03225806451612903</v>
      </c>
      <c r="L34" s="4">
        <v>1</v>
      </c>
      <c r="M34" s="6">
        <f>+L34/M39</f>
        <v>0.08333333333333333</v>
      </c>
      <c r="N34" s="4">
        <v>2</v>
      </c>
      <c r="O34" s="6">
        <f>+N34/O39</f>
        <v>0.14285714285714285</v>
      </c>
      <c r="P34" s="4">
        <v>1</v>
      </c>
      <c r="Q34" s="6">
        <f>+P34/Q39</f>
        <v>0.058823529411764705</v>
      </c>
    </row>
    <row r="35" spans="1:17" ht="15.75" hidden="1" outlineLevel="1">
      <c r="A35" s="4" t="s">
        <v>388</v>
      </c>
      <c r="B35" s="4">
        <v>0</v>
      </c>
      <c r="C35" s="6">
        <f>+B35/C39</f>
        <v>0</v>
      </c>
      <c r="D35" s="4">
        <v>0</v>
      </c>
      <c r="E35" s="6">
        <f>+D35/E39</f>
        <v>0</v>
      </c>
      <c r="F35" s="4">
        <v>2</v>
      </c>
      <c r="G35" s="6">
        <f>+F35/G39</f>
        <v>0.13333333333333333</v>
      </c>
      <c r="H35" s="4">
        <v>0</v>
      </c>
      <c r="I35" s="6">
        <f>+H35/I39</f>
        <v>0</v>
      </c>
      <c r="J35" s="4">
        <v>1</v>
      </c>
      <c r="K35" s="6">
        <f>+J35/K39</f>
        <v>0.03225806451612903</v>
      </c>
      <c r="L35" s="4">
        <v>0</v>
      </c>
      <c r="M35" s="6">
        <f>+L35/M39</f>
        <v>0</v>
      </c>
      <c r="N35" s="4">
        <v>0</v>
      </c>
      <c r="O35" s="6">
        <f>+N35/O39</f>
        <v>0</v>
      </c>
      <c r="P35" s="4">
        <v>2</v>
      </c>
      <c r="Q35" s="6">
        <f>+P35/Q39</f>
        <v>0.11764705882352941</v>
      </c>
    </row>
    <row r="36" spans="1:17" ht="15.75" hidden="1" outlineLevel="1">
      <c r="A36" s="4" t="s">
        <v>389</v>
      </c>
      <c r="B36" s="4">
        <v>2</v>
      </c>
      <c r="C36" s="6">
        <f>+B36/C39</f>
        <v>0.16666666666666666</v>
      </c>
      <c r="D36" s="4">
        <v>0</v>
      </c>
      <c r="E36" s="6">
        <f>+D36/E39</f>
        <v>0</v>
      </c>
      <c r="F36" s="4">
        <v>1</v>
      </c>
      <c r="G36" s="6">
        <f>+F36/G39</f>
        <v>0.06666666666666667</v>
      </c>
      <c r="H36" s="4">
        <v>0</v>
      </c>
      <c r="I36" s="6">
        <f>+H36/I39</f>
        <v>0</v>
      </c>
      <c r="J36" s="4">
        <v>3</v>
      </c>
      <c r="K36" s="6">
        <f>+J36/K39</f>
        <v>0.0967741935483871</v>
      </c>
      <c r="L36" s="4">
        <v>2</v>
      </c>
      <c r="M36" s="6">
        <f>+L36/M39</f>
        <v>0.16666666666666666</v>
      </c>
      <c r="N36" s="4">
        <v>1</v>
      </c>
      <c r="O36" s="6">
        <f>+N36/O39</f>
        <v>0.07142857142857142</v>
      </c>
      <c r="P36" s="4">
        <v>5</v>
      </c>
      <c r="Q36" s="6">
        <f>+P36/Q39</f>
        <v>0.29411764705882354</v>
      </c>
    </row>
    <row r="37" spans="1:17" ht="15.75" hidden="1" outlineLevel="1">
      <c r="A37" s="4" t="s">
        <v>390</v>
      </c>
      <c r="B37" s="4">
        <v>8</v>
      </c>
      <c r="C37" s="6">
        <f>+B37/C39</f>
        <v>0.6666666666666666</v>
      </c>
      <c r="D37" s="4">
        <v>4</v>
      </c>
      <c r="E37" s="6">
        <f>+D37/E39</f>
        <v>1</v>
      </c>
      <c r="F37" s="4">
        <v>10</v>
      </c>
      <c r="G37" s="6">
        <f>+F37/G39</f>
        <v>0.6666666666666666</v>
      </c>
      <c r="H37" s="4">
        <v>8</v>
      </c>
      <c r="I37" s="6">
        <f>+H37/I39</f>
        <v>0.7272727272727273</v>
      </c>
      <c r="J37" s="4">
        <v>20</v>
      </c>
      <c r="K37" s="6">
        <f>+J37/K39</f>
        <v>0.6451612903225806</v>
      </c>
      <c r="L37" s="4">
        <v>7</v>
      </c>
      <c r="M37" s="6">
        <f>+L37/M39</f>
        <v>0.5833333333333334</v>
      </c>
      <c r="N37" s="4">
        <v>7</v>
      </c>
      <c r="O37" s="6">
        <f>+N37/O39</f>
        <v>0.5</v>
      </c>
      <c r="P37" s="4">
        <v>6</v>
      </c>
      <c r="Q37" s="6">
        <f>+P37/Q39</f>
        <v>0.35294117647058826</v>
      </c>
    </row>
    <row r="38" spans="18:19" s="4" customFormat="1" ht="6.75" customHeight="1" hidden="1" outlineLevel="1">
      <c r="R38"/>
      <c r="S38"/>
    </row>
    <row r="39" spans="1:19" s="4" customFormat="1" ht="15" hidden="1" outlineLevel="1">
      <c r="A39" s="2" t="s">
        <v>353</v>
      </c>
      <c r="C39" s="7">
        <f>SUM(B32:B37)</f>
        <v>12</v>
      </c>
      <c r="D39" s="7"/>
      <c r="E39" s="7">
        <f>SUM(D32:D37)</f>
        <v>4</v>
      </c>
      <c r="F39" s="7"/>
      <c r="G39" s="7">
        <f>SUM(F32:F37)</f>
        <v>15</v>
      </c>
      <c r="H39" s="7"/>
      <c r="I39" s="7">
        <f>SUM(H32:H37)</f>
        <v>11</v>
      </c>
      <c r="K39" s="7">
        <f>SUM(J32:J37)</f>
        <v>31</v>
      </c>
      <c r="L39" s="7"/>
      <c r="M39" s="7">
        <f>SUM(L32:L37)</f>
        <v>12</v>
      </c>
      <c r="N39" s="7"/>
      <c r="O39" s="7">
        <f>SUM(N32:N37)</f>
        <v>14</v>
      </c>
      <c r="P39" s="7"/>
      <c r="Q39" s="7">
        <f>SUM(P32:P37)</f>
        <v>17</v>
      </c>
      <c r="R39"/>
      <c r="S39"/>
    </row>
    <row r="40" s="4" customFormat="1" ht="15" hidden="1" outlineLevel="1"/>
    <row r="41" s="4" customFormat="1" ht="15" hidden="1" outlineLevel="1"/>
    <row r="42" s="4" customFormat="1" ht="15" hidden="1" outlineLevel="1"/>
    <row r="43" s="4" customFormat="1" ht="15" hidden="1" outlineLevel="1"/>
    <row r="44" s="4" customFormat="1" ht="15" hidden="1" outlineLevel="1"/>
    <row r="45" s="4" customFormat="1" ht="15" hidden="1" outlineLevel="1"/>
    <row r="46" ht="12.75" hidden="1" outlineLevel="1"/>
    <row r="47" ht="12.75" hidden="1" outlineLevel="1"/>
    <row r="48" ht="12.75" hidden="1" outlineLevel="1"/>
    <row r="49" ht="12.75" hidden="1" outlineLevel="1"/>
    <row r="50" ht="12.75" hidden="1" outlineLevel="1"/>
    <row r="51" spans="1:8" ht="15" hidden="1" outlineLevel="1">
      <c r="A51" s="11" t="s">
        <v>396</v>
      </c>
      <c r="B51" s="11" t="s">
        <v>385</v>
      </c>
      <c r="C51" s="11" t="s">
        <v>386</v>
      </c>
      <c r="D51" s="11" t="s">
        <v>387</v>
      </c>
      <c r="E51" s="11" t="s">
        <v>388</v>
      </c>
      <c r="F51" s="11" t="s">
        <v>389</v>
      </c>
      <c r="G51" s="11" t="s">
        <v>390</v>
      </c>
      <c r="H51" s="4" t="s">
        <v>395</v>
      </c>
    </row>
    <row r="52" spans="1:8" ht="15" hidden="1" outlineLevel="1">
      <c r="A52" s="11" t="s">
        <v>394</v>
      </c>
      <c r="B52" s="11"/>
      <c r="C52" s="11"/>
      <c r="D52" s="11"/>
      <c r="E52" s="11"/>
      <c r="F52" s="11"/>
      <c r="G52" s="4"/>
      <c r="H52" s="4"/>
    </row>
    <row r="53" spans="1:8" ht="15" hidden="1" outlineLevel="1">
      <c r="A53" s="4"/>
      <c r="B53" s="4"/>
      <c r="C53" s="4"/>
      <c r="D53" s="4"/>
      <c r="E53" s="4"/>
      <c r="F53" s="4"/>
      <c r="G53" s="4"/>
      <c r="H53" s="4"/>
    </row>
    <row r="54" spans="1:8" ht="15" hidden="1" outlineLevel="1">
      <c r="A54" s="4" t="s">
        <v>386</v>
      </c>
      <c r="B54" s="4">
        <v>1</v>
      </c>
      <c r="C54" s="4">
        <v>16</v>
      </c>
      <c r="D54" s="4">
        <v>0</v>
      </c>
      <c r="E54" s="4">
        <v>2</v>
      </c>
      <c r="F54" s="4">
        <v>5</v>
      </c>
      <c r="G54" s="4">
        <v>31</v>
      </c>
      <c r="H54" s="4">
        <f>SUM(B54:G54)</f>
        <v>55</v>
      </c>
    </row>
    <row r="55" spans="1:8" ht="15" hidden="1" outlineLevel="1">
      <c r="A55" s="4" t="s">
        <v>387</v>
      </c>
      <c r="B55" s="4">
        <v>0</v>
      </c>
      <c r="C55" s="4">
        <v>3</v>
      </c>
      <c r="D55" s="4">
        <v>2</v>
      </c>
      <c r="E55" s="4">
        <v>3</v>
      </c>
      <c r="F55" s="4">
        <v>5</v>
      </c>
      <c r="G55" s="4">
        <v>22</v>
      </c>
      <c r="H55" s="4">
        <f>SUM(B55:G55)</f>
        <v>35</v>
      </c>
    </row>
    <row r="56" spans="1:8" ht="15" hidden="1" outlineLevel="1">
      <c r="A56" s="4" t="s">
        <v>388</v>
      </c>
      <c r="B56" s="4">
        <v>0</v>
      </c>
      <c r="C56" s="4">
        <v>0</v>
      </c>
      <c r="D56" s="4">
        <v>0</v>
      </c>
      <c r="E56" s="4">
        <v>0</v>
      </c>
      <c r="F56" s="4">
        <v>3</v>
      </c>
      <c r="G56" s="4">
        <v>16</v>
      </c>
      <c r="H56" s="4">
        <f>SUM(B56:G56)</f>
        <v>19</v>
      </c>
    </row>
    <row r="57" spans="1:8" ht="15" hidden="1" outlineLevel="1">
      <c r="A57" s="4" t="s">
        <v>390</v>
      </c>
      <c r="B57" s="4">
        <v>0</v>
      </c>
      <c r="C57" s="4">
        <v>0</v>
      </c>
      <c r="D57" s="4">
        <v>1</v>
      </c>
      <c r="E57" s="4">
        <v>0</v>
      </c>
      <c r="F57" s="4">
        <v>0</v>
      </c>
      <c r="G57" s="4">
        <v>0</v>
      </c>
      <c r="H57" s="4">
        <f>SUM(B57:G57)</f>
        <v>1</v>
      </c>
    </row>
    <row r="58" spans="1:8" ht="15" hidden="1" outlineLevel="1">
      <c r="A58" s="4" t="s">
        <v>394</v>
      </c>
      <c r="B58" s="4"/>
      <c r="C58" s="4"/>
      <c r="D58" s="4"/>
      <c r="E58" s="4"/>
      <c r="F58" s="4"/>
      <c r="G58" s="4"/>
      <c r="H58" s="4"/>
    </row>
    <row r="59" spans="1:8" ht="15" hidden="1" outlineLevel="1">
      <c r="A59" s="4" t="s">
        <v>393</v>
      </c>
      <c r="B59" s="4">
        <f aca="true" t="shared" si="0" ref="B59:H59">SUM(B53:B57)</f>
        <v>1</v>
      </c>
      <c r="C59" s="4">
        <f t="shared" si="0"/>
        <v>19</v>
      </c>
      <c r="D59" s="4">
        <f t="shared" si="0"/>
        <v>3</v>
      </c>
      <c r="E59" s="4">
        <f t="shared" si="0"/>
        <v>5</v>
      </c>
      <c r="F59" s="4">
        <f t="shared" si="0"/>
        <v>13</v>
      </c>
      <c r="G59" s="4">
        <f t="shared" si="0"/>
        <v>69</v>
      </c>
      <c r="H59" s="4">
        <f t="shared" si="0"/>
        <v>110</v>
      </c>
    </row>
    <row r="60" ht="12.75" hidden="1" outlineLevel="1"/>
    <row r="61" ht="12.75" hidden="1" outlineLevel="1"/>
    <row r="62" ht="12.75" hidden="1" outlineLevel="1"/>
    <row r="63" ht="12.75" hidden="1" outlineLevel="1"/>
    <row r="64" ht="12.75" hidden="1" outlineLevel="1"/>
    <row r="65" ht="12.75" hidden="1" outlineLevel="1"/>
    <row r="66" ht="12.75" hidden="1" outlineLevel="1"/>
    <row r="67" ht="12.75" hidden="1" outlineLevel="1"/>
    <row r="68" ht="12.75" hidden="1" outlineLevel="1"/>
    <row r="69" ht="12.75" hidden="1" outlineLevel="1"/>
    <row r="70" ht="12.75" hidden="1" outlineLevel="1"/>
    <row r="71" ht="12.75" hidden="1" outlineLevel="1"/>
    <row r="72" ht="12.75" hidden="1" outlineLevel="1"/>
    <row r="73" ht="12.75" hidden="1" outlineLevel="1"/>
    <row r="74" ht="12.75" hidden="1" outlineLevel="1">
      <c r="B74" t="s">
        <v>410</v>
      </c>
    </row>
    <row r="75" ht="12.75" hidden="1" outlineLevel="1">
      <c r="B75" t="s">
        <v>410</v>
      </c>
    </row>
    <row r="76" ht="12.75" hidden="1" outlineLevel="1">
      <c r="B76" t="s">
        <v>410</v>
      </c>
    </row>
    <row r="77" spans="2:7" ht="15" hidden="1" outlineLevel="1">
      <c r="B77" t="s">
        <v>410</v>
      </c>
      <c r="C77" s="4" t="s">
        <v>386</v>
      </c>
      <c r="D77" s="4" t="s">
        <v>387</v>
      </c>
      <c r="E77" s="4" t="s">
        <v>389</v>
      </c>
      <c r="F77" s="4" t="s">
        <v>390</v>
      </c>
      <c r="G77" s="4" t="s">
        <v>393</v>
      </c>
    </row>
    <row r="78" ht="12.75" hidden="1" outlineLevel="1">
      <c r="A78" t="s">
        <v>493</v>
      </c>
    </row>
    <row r="79" spans="1:7" ht="15" hidden="1" outlineLevel="1">
      <c r="A79" s="4" t="s">
        <v>385</v>
      </c>
      <c r="B79" t="s">
        <v>410</v>
      </c>
      <c r="C79">
        <v>0</v>
      </c>
      <c r="D79">
        <v>0</v>
      </c>
      <c r="E79">
        <v>0</v>
      </c>
      <c r="F79">
        <v>0</v>
      </c>
      <c r="G79">
        <v>2</v>
      </c>
    </row>
    <row r="80" spans="1:7" ht="15" hidden="1" outlineLevel="1">
      <c r="A80" s="4" t="s">
        <v>386</v>
      </c>
      <c r="B80" t="s">
        <v>410</v>
      </c>
      <c r="C80">
        <v>9</v>
      </c>
      <c r="D80">
        <v>1</v>
      </c>
      <c r="E80">
        <v>1</v>
      </c>
      <c r="F80">
        <v>10</v>
      </c>
      <c r="G80">
        <v>21</v>
      </c>
    </row>
    <row r="81" spans="1:7" ht="15" hidden="1" outlineLevel="1">
      <c r="A81" s="4" t="s">
        <v>387</v>
      </c>
      <c r="B81" t="s">
        <v>410</v>
      </c>
      <c r="C81">
        <v>1</v>
      </c>
      <c r="D81">
        <v>1</v>
      </c>
      <c r="E81">
        <v>1</v>
      </c>
      <c r="F81">
        <v>2</v>
      </c>
      <c r="G81">
        <v>5</v>
      </c>
    </row>
    <row r="82" spans="1:7" ht="15" hidden="1" outlineLevel="1">
      <c r="A82" s="4" t="s">
        <v>388</v>
      </c>
      <c r="B82" t="s">
        <v>410</v>
      </c>
      <c r="C82">
        <v>0</v>
      </c>
      <c r="D82">
        <v>1</v>
      </c>
      <c r="E82">
        <v>0</v>
      </c>
      <c r="F82">
        <v>1</v>
      </c>
      <c r="G82">
        <v>2</v>
      </c>
    </row>
    <row r="83" ht="12.75" hidden="1" outlineLevel="1">
      <c r="A83" t="s">
        <v>493</v>
      </c>
    </row>
    <row r="84" spans="1:7" ht="12.75" hidden="1" outlineLevel="1">
      <c r="A84" t="s">
        <v>393</v>
      </c>
      <c r="B84" t="s">
        <v>410</v>
      </c>
      <c r="C84">
        <f>SUM(C79:C82)</f>
        <v>10</v>
      </c>
      <c r="D84">
        <f>SUM(D79:D82)</f>
        <v>3</v>
      </c>
      <c r="E84">
        <f>SUM(E79:E82)</f>
        <v>2</v>
      </c>
      <c r="F84">
        <f>SUM(F79:F82)</f>
        <v>13</v>
      </c>
      <c r="G84">
        <f>SUM(G79:G82)</f>
        <v>30</v>
      </c>
    </row>
    <row r="85" ht="12.75" hidden="1" outlineLevel="1"/>
    <row r="86" ht="12.75" hidden="1" outlineLevel="1"/>
    <row r="87" ht="12.75" hidden="1" outlineLevel="1"/>
    <row r="88" ht="12.75" hidden="1" outlineLevel="1"/>
    <row r="89" ht="12.75" hidden="1" outlineLevel="1"/>
    <row r="90" ht="12.75" hidden="1" outlineLevel="1"/>
    <row r="91" ht="12.75" hidden="1" outlineLevel="1"/>
    <row r="92" ht="12.75" hidden="1" outlineLevel="1"/>
    <row r="93" ht="12.75" hidden="1" outlineLevel="1"/>
    <row r="94" ht="12.75" hidden="1" outlineLevel="1"/>
    <row r="95" ht="12.75" hidden="1" outlineLevel="1"/>
    <row r="96" ht="12.75" hidden="1" outlineLevel="1"/>
    <row r="97" ht="12.75" hidden="1" outlineLevel="1"/>
    <row r="98" ht="12.75" hidden="1" outlineLevel="1"/>
    <row r="99" ht="12.75" hidden="1" outlineLevel="1"/>
    <row r="100" ht="12.75" hidden="1" outlineLevel="1"/>
    <row r="101" ht="12.75" hidden="1" outlineLevel="1"/>
    <row r="102" ht="12.75" hidden="1" outlineLevel="1"/>
    <row r="103" ht="12.75" hidden="1" outlineLevel="1"/>
    <row r="104" ht="12.75" hidden="1" outlineLevel="1"/>
    <row r="105" ht="12.75" hidden="1" outlineLevel="1"/>
    <row r="106" ht="12.75" hidden="1" outlineLevel="1"/>
    <row r="107" s="4" customFormat="1" ht="15" hidden="1" outlineLevel="1"/>
    <row r="108" s="4" customFormat="1" ht="15" hidden="1" outlineLevel="1"/>
    <row r="109" s="4" customFormat="1" ht="15" hidden="1" outlineLevel="1"/>
    <row r="110" s="4" customFormat="1" ht="15" hidden="1" outlineLevel="1"/>
    <row r="111" s="4" customFormat="1" ht="15" hidden="1" outlineLevel="1"/>
    <row r="112" s="4" customFormat="1" ht="15" hidden="1" outlineLevel="1"/>
    <row r="113" s="4" customFormat="1" ht="15" collapsed="1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>
      <c r="J137"/>
    </row>
    <row r="138" s="4" customFormat="1" ht="15">
      <c r="J138"/>
    </row>
    <row r="139" s="4" customFormat="1" ht="15">
      <c r="J139"/>
    </row>
    <row r="140" s="4" customFormat="1" ht="15">
      <c r="J140"/>
    </row>
    <row r="141" s="4" customFormat="1" ht="15">
      <c r="J141"/>
    </row>
    <row r="142" s="4" customFormat="1" ht="15">
      <c r="J142"/>
    </row>
    <row r="143" s="4" customFormat="1" ht="15">
      <c r="J143"/>
    </row>
    <row r="144" s="4" customFormat="1" ht="15">
      <c r="J144"/>
    </row>
    <row r="145" s="4" customFormat="1" ht="15">
      <c r="J145"/>
    </row>
    <row r="146" s="4" customFormat="1" ht="15">
      <c r="J146"/>
    </row>
    <row r="147" s="4" customFormat="1" ht="15">
      <c r="J147"/>
    </row>
    <row r="148" s="4" customFormat="1" ht="15">
      <c r="J148"/>
    </row>
    <row r="149" s="4" customFormat="1" ht="15">
      <c r="J149"/>
    </row>
    <row r="150" s="4" customFormat="1" ht="15">
      <c r="J150"/>
    </row>
    <row r="151" s="4" customFormat="1" ht="15">
      <c r="J151"/>
    </row>
    <row r="152" s="4" customFormat="1" ht="15">
      <c r="J152"/>
    </row>
    <row r="153" s="4" customFormat="1" ht="15">
      <c r="J153"/>
    </row>
    <row r="154" s="4" customFormat="1" ht="15">
      <c r="J154"/>
    </row>
    <row r="155" s="4" customFormat="1" ht="15">
      <c r="J155"/>
    </row>
    <row r="156" s="4" customFormat="1" ht="15">
      <c r="J156"/>
    </row>
    <row r="157" s="4" customFormat="1" ht="15">
      <c r="J157"/>
    </row>
    <row r="158" s="4" customFormat="1" ht="15">
      <c r="J158"/>
    </row>
    <row r="159" s="4" customFormat="1" ht="15">
      <c r="J159"/>
    </row>
    <row r="160" s="4" customFormat="1" ht="15">
      <c r="J160"/>
    </row>
    <row r="161" s="4" customFormat="1" ht="15">
      <c r="J161"/>
    </row>
    <row r="162" s="4" customFormat="1" ht="15">
      <c r="J162"/>
    </row>
    <row r="163" s="4" customFormat="1" ht="15">
      <c r="J163"/>
    </row>
    <row r="164" s="4" customFormat="1" ht="15">
      <c r="J164"/>
    </row>
    <row r="165" s="4" customFormat="1" ht="15">
      <c r="J165"/>
    </row>
    <row r="166" s="4" customFormat="1" ht="15">
      <c r="J166"/>
    </row>
    <row r="167" s="4" customFormat="1" ht="15">
      <c r="J167"/>
    </row>
    <row r="168" s="4" customFormat="1" ht="15">
      <c r="J168"/>
    </row>
    <row r="169" s="4" customFormat="1" ht="15">
      <c r="J169"/>
    </row>
    <row r="170" s="4" customFormat="1" ht="15">
      <c r="J170"/>
    </row>
    <row r="171" s="4" customFormat="1" ht="15">
      <c r="J171"/>
    </row>
    <row r="172" s="4" customFormat="1" ht="15">
      <c r="J172"/>
    </row>
    <row r="173" s="4" customFormat="1" ht="15">
      <c r="J173"/>
    </row>
    <row r="174" s="4" customFormat="1" ht="15">
      <c r="J174"/>
    </row>
    <row r="175" s="4" customFormat="1" ht="15">
      <c r="J175"/>
    </row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</sheetData>
  <mergeCells count="5">
    <mergeCell ref="C8:H8"/>
    <mergeCell ref="A1:H1"/>
    <mergeCell ref="A3:H3"/>
    <mergeCell ref="A5:H5"/>
    <mergeCell ref="A4:H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79"/>
  <sheetViews>
    <sheetView showGridLines="0" workbookViewId="0" topLeftCell="A1">
      <selection activeCell="A1" sqref="A1:R1"/>
    </sheetView>
  </sheetViews>
  <sheetFormatPr defaultColWidth="9.140625" defaultRowHeight="12.75" outlineLevelRow="1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19" max="30" width="0" style="0" hidden="1" customWidth="1" outlineLevel="1"/>
    <col min="31" max="31" width="9.140625" style="0" customWidth="1" collapsed="1"/>
    <col min="33" max="48" width="0" style="0" hidden="1" customWidth="1" outlineLevel="1"/>
    <col min="49" max="49" width="9.140625" style="0" customWidth="1" collapsed="1"/>
  </cols>
  <sheetData>
    <row r="1" spans="1:18" s="1" customFormat="1" ht="20.25">
      <c r="A1" s="16" t="s">
        <v>415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33:34" s="2" customFormat="1" ht="15.75" customHeight="1">
      <c r="AG2" s="2" t="s">
        <v>352</v>
      </c>
      <c r="AH2" s="2" t="s">
        <v>410</v>
      </c>
    </row>
    <row r="3" spans="1:34" ht="15">
      <c r="A3" s="17" t="s">
        <v>416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AG3" t="s">
        <v>10</v>
      </c>
      <c r="AH3" t="s">
        <v>410</v>
      </c>
    </row>
    <row r="4" spans="1:34" ht="15">
      <c r="A4" s="17" t="s">
        <v>417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AG4" t="s">
        <v>11</v>
      </c>
      <c r="AH4" t="s">
        <v>410</v>
      </c>
    </row>
    <row r="5" spans="1:38" ht="15">
      <c r="A5" s="17" t="s">
        <v>418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  <c r="AG5" t="s">
        <v>12</v>
      </c>
      <c r="AH5" t="s">
        <v>86</v>
      </c>
      <c r="AI5" t="s">
        <v>410</v>
      </c>
      <c r="AJ5" t="s">
        <v>13</v>
      </c>
      <c r="AK5" t="s">
        <v>14</v>
      </c>
      <c r="AL5" t="s">
        <v>15</v>
      </c>
    </row>
    <row r="6" spans="1:38" ht="15">
      <c r="A6" s="17" t="s">
        <v>419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"/>
      <c r="AG6" t="s">
        <v>87</v>
      </c>
      <c r="AH6" t="s">
        <v>410</v>
      </c>
      <c r="AI6" t="s">
        <v>349</v>
      </c>
      <c r="AJ6" t="s">
        <v>350</v>
      </c>
      <c r="AK6" t="s">
        <v>410</v>
      </c>
      <c r="AL6" t="s">
        <v>393</v>
      </c>
    </row>
    <row r="7" spans="2:33" ht="1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G7" t="s">
        <v>486</v>
      </c>
    </row>
    <row r="8" spans="1:38" ht="15.75">
      <c r="A8" s="3" t="s">
        <v>116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G8" t="s">
        <v>91</v>
      </c>
      <c r="AI8">
        <v>4</v>
      </c>
      <c r="AJ8">
        <v>3</v>
      </c>
      <c r="AL8">
        <f>+SUM(AI8:AJ8)</f>
        <v>7</v>
      </c>
    </row>
    <row r="9" spans="2:38" ht="10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t="s">
        <v>59</v>
      </c>
      <c r="AG9" t="s">
        <v>92</v>
      </c>
      <c r="AI9">
        <v>11</v>
      </c>
      <c r="AJ9">
        <v>28</v>
      </c>
      <c r="AL9">
        <f>+SUM(AI9:AJ9)</f>
        <v>39</v>
      </c>
    </row>
    <row r="10" spans="2:38" ht="15">
      <c r="B10" s="4"/>
      <c r="C10" s="4"/>
      <c r="D10" s="7" t="s">
        <v>349</v>
      </c>
      <c r="E10" s="7"/>
      <c r="F10" s="7" t="s">
        <v>350</v>
      </c>
      <c r="G10" s="4"/>
      <c r="K10" s="4"/>
      <c r="L10" s="7"/>
      <c r="M10" s="7"/>
      <c r="N10" s="7"/>
      <c r="O10" s="4"/>
      <c r="P10" s="7"/>
      <c r="Q10" s="7"/>
      <c r="R10" s="7"/>
      <c r="S10" t="s">
        <v>632</v>
      </c>
      <c r="AG10" t="s">
        <v>93</v>
      </c>
      <c r="AI10">
        <v>3</v>
      </c>
      <c r="AJ10">
        <v>4</v>
      </c>
      <c r="AL10">
        <f>+SUM(AI10:AJ10)</f>
        <v>7</v>
      </c>
    </row>
    <row r="11" spans="2:38" ht="21" customHeight="1">
      <c r="B11" s="4" t="s">
        <v>385</v>
      </c>
      <c r="C11">
        <v>4</v>
      </c>
      <c r="D11" s="6">
        <f>+C11/D18</f>
        <v>0.21052631578947367</v>
      </c>
      <c r="E11">
        <v>3</v>
      </c>
      <c r="F11" s="6">
        <f>+E11/F18</f>
        <v>0.08333333333333333</v>
      </c>
      <c r="G11" s="4"/>
      <c r="K11" s="4"/>
      <c r="L11" s="6"/>
      <c r="M11" s="5"/>
      <c r="N11" s="6"/>
      <c r="O11" s="4"/>
      <c r="P11" s="6"/>
      <c r="Q11" s="5"/>
      <c r="R11" s="6"/>
      <c r="S11" t="s">
        <v>486</v>
      </c>
      <c r="AG11" t="s">
        <v>94</v>
      </c>
      <c r="AI11">
        <v>0</v>
      </c>
      <c r="AJ11">
        <v>1</v>
      </c>
      <c r="AL11">
        <f>+SUM(AI11:AJ11)</f>
        <v>1</v>
      </c>
    </row>
    <row r="12" spans="2:38" ht="15.75">
      <c r="B12" s="4" t="s">
        <v>386</v>
      </c>
      <c r="C12">
        <v>11</v>
      </c>
      <c r="D12" s="6">
        <f>+C12/D18</f>
        <v>0.5789473684210527</v>
      </c>
      <c r="E12">
        <v>28</v>
      </c>
      <c r="F12" s="6">
        <f>+E12/F18</f>
        <v>0.7777777777777778</v>
      </c>
      <c r="G12" s="4"/>
      <c r="K12" s="4"/>
      <c r="L12" s="6"/>
      <c r="M12" s="5"/>
      <c r="N12" s="6"/>
      <c r="O12" s="4"/>
      <c r="P12" s="6"/>
      <c r="Q12" s="5"/>
      <c r="R12" s="6"/>
      <c r="S12" t="s">
        <v>60</v>
      </c>
      <c r="AG12" t="s">
        <v>101</v>
      </c>
      <c r="AI12">
        <v>1</v>
      </c>
      <c r="AJ12">
        <v>0</v>
      </c>
      <c r="AL12">
        <f>+SUM(AI12:AJ12)</f>
        <v>1</v>
      </c>
    </row>
    <row r="13" spans="2:33" ht="15.75">
      <c r="B13" s="4" t="s">
        <v>387</v>
      </c>
      <c r="C13">
        <v>3</v>
      </c>
      <c r="D13" s="6">
        <f>+C13/D18</f>
        <v>0.15789473684210525</v>
      </c>
      <c r="E13">
        <v>4</v>
      </c>
      <c r="F13" s="6">
        <f>+E13/F18</f>
        <v>0.1111111111111111</v>
      </c>
      <c r="G13" s="4"/>
      <c r="K13" s="4"/>
      <c r="L13" s="6"/>
      <c r="M13" s="5"/>
      <c r="N13" s="6"/>
      <c r="O13" s="4"/>
      <c r="P13" s="6"/>
      <c r="Q13" s="5"/>
      <c r="R13" s="6"/>
      <c r="S13" t="s">
        <v>61</v>
      </c>
      <c r="AG13" t="s">
        <v>486</v>
      </c>
    </row>
    <row r="14" spans="2:36" ht="15.75">
      <c r="B14" s="4" t="s">
        <v>388</v>
      </c>
      <c r="C14">
        <v>0</v>
      </c>
      <c r="D14" s="6">
        <f>+C14/D18</f>
        <v>0</v>
      </c>
      <c r="E14">
        <v>1</v>
      </c>
      <c r="F14" s="6">
        <f>+E14/F18</f>
        <v>0.027777777777777776</v>
      </c>
      <c r="G14" s="4"/>
      <c r="K14" s="4"/>
      <c r="L14" s="6"/>
      <c r="M14" s="5"/>
      <c r="N14" s="6"/>
      <c r="O14" s="4"/>
      <c r="P14" s="6"/>
      <c r="Q14" s="5"/>
      <c r="R14" s="6"/>
      <c r="S14" t="s">
        <v>62</v>
      </c>
      <c r="AG14" t="s">
        <v>393</v>
      </c>
      <c r="AI14">
        <f>SUM(AI8:AI12)</f>
        <v>19</v>
      </c>
      <c r="AJ14">
        <f>SUM(AJ8:AJ12)</f>
        <v>36</v>
      </c>
    </row>
    <row r="15" spans="2:33" ht="15.75">
      <c r="B15" s="4" t="s">
        <v>389</v>
      </c>
      <c r="C15" s="4">
        <v>0</v>
      </c>
      <c r="D15" s="6">
        <f>+C15/D18</f>
        <v>0</v>
      </c>
      <c r="E15" s="4">
        <v>0</v>
      </c>
      <c r="F15" s="6">
        <f>+E15/F18</f>
        <v>0</v>
      </c>
      <c r="G15" s="4"/>
      <c r="K15" s="4"/>
      <c r="L15" s="6"/>
      <c r="M15" s="5"/>
      <c r="N15" s="6"/>
      <c r="O15" s="4"/>
      <c r="P15" s="6"/>
      <c r="Q15" s="5"/>
      <c r="R15" s="6"/>
      <c r="S15" t="s">
        <v>63</v>
      </c>
    </row>
    <row r="16" spans="2:19" ht="15.75">
      <c r="B16" s="4" t="s">
        <v>390</v>
      </c>
      <c r="C16" s="4">
        <v>1</v>
      </c>
      <c r="D16" s="6">
        <f>+C16/D18</f>
        <v>0.05263157894736842</v>
      </c>
      <c r="E16" s="4">
        <v>0</v>
      </c>
      <c r="F16" s="6">
        <f>+E16/F18</f>
        <v>0</v>
      </c>
      <c r="G16" s="4"/>
      <c r="K16" s="4"/>
      <c r="L16" s="6"/>
      <c r="M16" s="5"/>
      <c r="N16" s="6"/>
      <c r="O16" s="4"/>
      <c r="P16" s="6"/>
      <c r="Q16" s="5"/>
      <c r="R16" s="6"/>
      <c r="S16" t="s">
        <v>64</v>
      </c>
    </row>
    <row r="17" spans="2:19" ht="6.75" customHeight="1">
      <c r="B17" s="4"/>
      <c r="C17" s="4"/>
      <c r="D17" s="5"/>
      <c r="E17" s="5"/>
      <c r="F17" s="5"/>
      <c r="G17" s="4"/>
      <c r="K17" s="4"/>
      <c r="L17" s="5"/>
      <c r="M17" s="5"/>
      <c r="N17" s="5"/>
      <c r="O17" s="4"/>
      <c r="P17" s="5"/>
      <c r="Q17" s="5"/>
      <c r="R17" s="5"/>
      <c r="S17" t="s">
        <v>486</v>
      </c>
    </row>
    <row r="18" spans="2:29" s="4" customFormat="1" ht="15">
      <c r="B18" s="2" t="s">
        <v>353</v>
      </c>
      <c r="C18" s="2"/>
      <c r="D18" s="7">
        <f>+SUM(C11:C16)</f>
        <v>19</v>
      </c>
      <c r="E18" s="7"/>
      <c r="F18" s="7">
        <f>SUM(E11:E16)</f>
        <v>36</v>
      </c>
      <c r="K18" s="2"/>
      <c r="L18" s="7"/>
      <c r="M18" s="7"/>
      <c r="N18" s="7"/>
      <c r="O18" s="2"/>
      <c r="P18" s="7"/>
      <c r="Q18" s="7"/>
      <c r="R18" s="7"/>
      <c r="S18" t="s">
        <v>65</v>
      </c>
      <c r="T18"/>
      <c r="U18"/>
      <c r="V18"/>
      <c r="W18"/>
      <c r="X18"/>
      <c r="Y18"/>
      <c r="Z18"/>
      <c r="AA18"/>
      <c r="AB18"/>
      <c r="AC18"/>
    </row>
    <row r="19" spans="19:29" s="4" customFormat="1" ht="15">
      <c r="S19"/>
      <c r="T19"/>
      <c r="U19"/>
      <c r="V19"/>
      <c r="W19"/>
      <c r="X19"/>
      <c r="Y19"/>
      <c r="Z19"/>
      <c r="AA19"/>
      <c r="AB19"/>
      <c r="AC19"/>
    </row>
    <row r="20" spans="1:34" s="4" customFormat="1" ht="15.75">
      <c r="A20" s="3" t="s">
        <v>354</v>
      </c>
      <c r="S20" t="s">
        <v>66</v>
      </c>
      <c r="T20"/>
      <c r="U20"/>
      <c r="V20"/>
      <c r="W20"/>
      <c r="X20"/>
      <c r="Y20"/>
      <c r="Z20"/>
      <c r="AA20"/>
      <c r="AB20"/>
      <c r="AC20"/>
      <c r="AG20" s="4" t="s">
        <v>352</v>
      </c>
      <c r="AH20" s="4" t="s">
        <v>410</v>
      </c>
    </row>
    <row r="21" spans="1:34" s="4" customFormat="1" ht="10.5" customHeight="1">
      <c r="A21" s="3"/>
      <c r="S21" t="s">
        <v>641</v>
      </c>
      <c r="T21"/>
      <c r="U21"/>
      <c r="V21"/>
      <c r="W21"/>
      <c r="X21"/>
      <c r="Y21"/>
      <c r="Z21"/>
      <c r="AA21"/>
      <c r="AB21"/>
      <c r="AC21"/>
      <c r="AG21" s="4" t="s">
        <v>10</v>
      </c>
      <c r="AH21" s="4" t="s">
        <v>410</v>
      </c>
    </row>
    <row r="22" spans="4:34" s="4" customFormat="1" ht="15">
      <c r="D22" s="7" t="s">
        <v>356</v>
      </c>
      <c r="E22" s="7"/>
      <c r="F22" s="7" t="s">
        <v>355</v>
      </c>
      <c r="G22" s="7"/>
      <c r="H22" s="7" t="s">
        <v>357</v>
      </c>
      <c r="I22" s="7"/>
      <c r="J22" s="7" t="s">
        <v>115</v>
      </c>
      <c r="S22" t="s">
        <v>493</v>
      </c>
      <c r="T22"/>
      <c r="U22"/>
      <c r="V22"/>
      <c r="W22"/>
      <c r="X22"/>
      <c r="Y22"/>
      <c r="Z22"/>
      <c r="AA22"/>
      <c r="AB22"/>
      <c r="AC22"/>
      <c r="AG22" s="4" t="s">
        <v>11</v>
      </c>
      <c r="AH22" s="4" t="s">
        <v>410</v>
      </c>
    </row>
    <row r="23" spans="2:36" ht="21" customHeight="1">
      <c r="B23" s="4" t="s">
        <v>385</v>
      </c>
      <c r="C23">
        <v>1</v>
      </c>
      <c r="D23" s="6">
        <f>+C23/D30</f>
        <v>0.05555555555555555</v>
      </c>
      <c r="E23">
        <v>2</v>
      </c>
      <c r="F23" s="6">
        <f>+E23/F30</f>
        <v>0.18181818181818182</v>
      </c>
      <c r="G23">
        <v>2</v>
      </c>
      <c r="H23" s="6">
        <f>+G23/H30</f>
        <v>0.16666666666666666</v>
      </c>
      <c r="I23">
        <v>2</v>
      </c>
      <c r="J23" s="6">
        <f>+I23/J30</f>
        <v>0.14285714285714285</v>
      </c>
      <c r="K23" s="4"/>
      <c r="L23" s="6"/>
      <c r="M23" s="5"/>
      <c r="N23" s="6"/>
      <c r="O23" s="4"/>
      <c r="P23" s="6"/>
      <c r="Q23" s="5"/>
      <c r="R23" s="6"/>
      <c r="S23" t="s">
        <v>67</v>
      </c>
      <c r="AG23" t="s">
        <v>12</v>
      </c>
      <c r="AH23" t="s">
        <v>86</v>
      </c>
      <c r="AI23" t="s">
        <v>410</v>
      </c>
      <c r="AJ23" t="s">
        <v>18</v>
      </c>
    </row>
    <row r="24" spans="2:40" ht="15.75">
      <c r="B24" s="4" t="s">
        <v>386</v>
      </c>
      <c r="C24">
        <v>14</v>
      </c>
      <c r="D24" s="6">
        <f>+C24/D30</f>
        <v>0.7777777777777778</v>
      </c>
      <c r="E24">
        <v>5</v>
      </c>
      <c r="F24" s="6">
        <f>+E24/F30</f>
        <v>0.45454545454545453</v>
      </c>
      <c r="G24">
        <v>10</v>
      </c>
      <c r="H24" s="6">
        <f>+G24/H30</f>
        <v>0.8333333333333334</v>
      </c>
      <c r="I24">
        <v>10</v>
      </c>
      <c r="J24" s="6">
        <f>+I24/J30</f>
        <v>0.7142857142857143</v>
      </c>
      <c r="K24" s="4"/>
      <c r="L24" s="6"/>
      <c r="M24" s="5"/>
      <c r="N24" s="6"/>
      <c r="O24" s="4"/>
      <c r="P24" s="6"/>
      <c r="Q24" s="5"/>
      <c r="R24" s="6"/>
      <c r="S24" t="s">
        <v>68</v>
      </c>
      <c r="AG24" t="s">
        <v>87</v>
      </c>
      <c r="AH24" t="s">
        <v>410</v>
      </c>
      <c r="AI24">
        <v>11</v>
      </c>
      <c r="AJ24">
        <v>12</v>
      </c>
      <c r="AK24">
        <v>13</v>
      </c>
      <c r="AL24">
        <v>14</v>
      </c>
      <c r="AM24" t="s">
        <v>410</v>
      </c>
      <c r="AN24" t="s">
        <v>393</v>
      </c>
    </row>
    <row r="25" spans="2:33" ht="15.75">
      <c r="B25" s="4" t="s">
        <v>387</v>
      </c>
      <c r="C25">
        <v>2</v>
      </c>
      <c r="D25" s="6">
        <f>+C25/D30</f>
        <v>0.1111111111111111</v>
      </c>
      <c r="E25">
        <v>4</v>
      </c>
      <c r="F25" s="6">
        <f>+E25/F30</f>
        <v>0.36363636363636365</v>
      </c>
      <c r="G25">
        <v>0</v>
      </c>
      <c r="H25" s="6">
        <f>+G25/H30</f>
        <v>0</v>
      </c>
      <c r="I25">
        <v>1</v>
      </c>
      <c r="J25" s="6">
        <f>+I25/J30</f>
        <v>0.07142857142857142</v>
      </c>
      <c r="K25" s="4"/>
      <c r="L25" s="6"/>
      <c r="M25" s="5"/>
      <c r="N25" s="6"/>
      <c r="O25" s="4"/>
      <c r="P25" s="6"/>
      <c r="Q25" s="5"/>
      <c r="R25" s="6"/>
      <c r="S25" t="s">
        <v>69</v>
      </c>
      <c r="AG25" t="s">
        <v>493</v>
      </c>
    </row>
    <row r="26" spans="2:40" ht="15.75">
      <c r="B26" s="4" t="s">
        <v>388</v>
      </c>
      <c r="C26" s="4">
        <v>1</v>
      </c>
      <c r="D26" s="6">
        <f>+C26/D30</f>
        <v>0.05555555555555555</v>
      </c>
      <c r="E26" s="4">
        <v>0</v>
      </c>
      <c r="F26" s="6">
        <f>+E26/F30</f>
        <v>0</v>
      </c>
      <c r="G26" s="4">
        <v>0</v>
      </c>
      <c r="H26" s="6">
        <f>+G26/H30</f>
        <v>0</v>
      </c>
      <c r="I26" s="4">
        <v>0</v>
      </c>
      <c r="J26" s="6">
        <f>+I26/J30</f>
        <v>0</v>
      </c>
      <c r="K26" s="4"/>
      <c r="L26" s="6"/>
      <c r="M26" s="5"/>
      <c r="N26" s="6"/>
      <c r="O26" s="4"/>
      <c r="P26" s="6"/>
      <c r="Q26" s="5"/>
      <c r="R26" s="6"/>
      <c r="S26" t="s">
        <v>70</v>
      </c>
      <c r="AG26">
        <v>1</v>
      </c>
      <c r="AH26" t="s">
        <v>410</v>
      </c>
      <c r="AI26">
        <v>1</v>
      </c>
      <c r="AJ26">
        <v>2</v>
      </c>
      <c r="AK26">
        <v>2</v>
      </c>
      <c r="AL26">
        <v>2</v>
      </c>
      <c r="AM26" t="s">
        <v>410</v>
      </c>
      <c r="AN26">
        <v>7</v>
      </c>
    </row>
    <row r="27" spans="2:40" ht="15.75">
      <c r="B27" s="4" t="s">
        <v>389</v>
      </c>
      <c r="C27" s="4">
        <v>0</v>
      </c>
      <c r="D27" s="6">
        <f>+C27/D30</f>
        <v>0</v>
      </c>
      <c r="E27" s="4">
        <v>0</v>
      </c>
      <c r="F27" s="6">
        <f>+E27/F30</f>
        <v>0</v>
      </c>
      <c r="G27" s="4">
        <v>0</v>
      </c>
      <c r="H27" s="6">
        <f>+G27/H30</f>
        <v>0</v>
      </c>
      <c r="I27" s="4">
        <v>0</v>
      </c>
      <c r="J27" s="6">
        <f>+I27/J30</f>
        <v>0</v>
      </c>
      <c r="K27" s="4"/>
      <c r="L27" s="6"/>
      <c r="M27" s="5"/>
      <c r="N27" s="6"/>
      <c r="O27" s="4"/>
      <c r="P27" s="6"/>
      <c r="Q27" s="5"/>
      <c r="R27" s="6"/>
      <c r="S27" t="s">
        <v>71</v>
      </c>
      <c r="AG27">
        <v>2</v>
      </c>
      <c r="AH27" t="s">
        <v>410</v>
      </c>
      <c r="AI27">
        <v>14</v>
      </c>
      <c r="AJ27">
        <v>5</v>
      </c>
      <c r="AK27">
        <v>10</v>
      </c>
      <c r="AL27">
        <v>10</v>
      </c>
      <c r="AM27" t="s">
        <v>410</v>
      </c>
      <c r="AN27">
        <v>39</v>
      </c>
    </row>
    <row r="28" spans="2:40" ht="15.75">
      <c r="B28" s="4" t="s">
        <v>390</v>
      </c>
      <c r="C28" s="4">
        <v>0</v>
      </c>
      <c r="D28" s="6">
        <f>+C28/D30</f>
        <v>0</v>
      </c>
      <c r="E28" s="4">
        <v>0</v>
      </c>
      <c r="F28" s="6">
        <f>+E28/F30</f>
        <v>0</v>
      </c>
      <c r="G28" s="4">
        <v>0</v>
      </c>
      <c r="H28" s="6">
        <f>+G28/H30</f>
        <v>0</v>
      </c>
      <c r="I28" s="4">
        <v>1</v>
      </c>
      <c r="J28" s="6">
        <f>+I28/J30</f>
        <v>0.07142857142857142</v>
      </c>
      <c r="K28" s="4"/>
      <c r="L28" s="6"/>
      <c r="M28" s="5"/>
      <c r="N28" s="6"/>
      <c r="O28" s="4"/>
      <c r="P28" s="6"/>
      <c r="Q28" s="5"/>
      <c r="R28" s="6"/>
      <c r="S28" t="s">
        <v>493</v>
      </c>
      <c r="AG28">
        <v>3</v>
      </c>
      <c r="AH28" t="s">
        <v>410</v>
      </c>
      <c r="AI28">
        <v>2</v>
      </c>
      <c r="AJ28">
        <v>4</v>
      </c>
      <c r="AK28">
        <v>0</v>
      </c>
      <c r="AL28">
        <v>1</v>
      </c>
      <c r="AM28" t="s">
        <v>410</v>
      </c>
      <c r="AN28">
        <v>7</v>
      </c>
    </row>
    <row r="29" spans="19:40" s="4" customFormat="1" ht="6.75" customHeight="1">
      <c r="S29" t="s">
        <v>72</v>
      </c>
      <c r="T29"/>
      <c r="U29"/>
      <c r="V29"/>
      <c r="W29"/>
      <c r="X29"/>
      <c r="Y29"/>
      <c r="Z29"/>
      <c r="AA29"/>
      <c r="AB29"/>
      <c r="AC29"/>
      <c r="AG29" s="4">
        <v>4</v>
      </c>
      <c r="AH29" s="4" t="s">
        <v>410</v>
      </c>
      <c r="AI29" s="4">
        <v>1</v>
      </c>
      <c r="AJ29" s="4">
        <v>0</v>
      </c>
      <c r="AK29" s="4">
        <v>0</v>
      </c>
      <c r="AL29" s="4">
        <v>0</v>
      </c>
      <c r="AM29" s="4" t="s">
        <v>410</v>
      </c>
      <c r="AN29" s="4">
        <v>1</v>
      </c>
    </row>
    <row r="30" spans="2:40" s="4" customFormat="1" ht="15">
      <c r="B30" s="2" t="s">
        <v>353</v>
      </c>
      <c r="D30" s="7">
        <f>SUM(C23:C28)</f>
        <v>18</v>
      </c>
      <c r="E30" s="7"/>
      <c r="F30" s="7">
        <f>SUM(E23:E28)</f>
        <v>11</v>
      </c>
      <c r="G30" s="7"/>
      <c r="H30" s="7">
        <f>SUM(G23:G28)</f>
        <v>12</v>
      </c>
      <c r="I30" s="7"/>
      <c r="J30" s="7">
        <f>SUM(I23:I28)</f>
        <v>14</v>
      </c>
      <c r="L30" s="7"/>
      <c r="M30" s="7"/>
      <c r="N30" s="7"/>
      <c r="P30" s="7"/>
      <c r="Q30" s="7"/>
      <c r="R30" s="7"/>
      <c r="S30"/>
      <c r="T30"/>
      <c r="U30"/>
      <c r="V30"/>
      <c r="W30"/>
      <c r="X30"/>
      <c r="Y30"/>
      <c r="Z30"/>
      <c r="AA30"/>
      <c r="AB30"/>
      <c r="AC30"/>
      <c r="AG30" s="4">
        <v>6</v>
      </c>
      <c r="AH30" s="4" t="s">
        <v>410</v>
      </c>
      <c r="AI30" s="4">
        <v>0</v>
      </c>
      <c r="AJ30" s="4">
        <v>0</v>
      </c>
      <c r="AK30" s="4">
        <v>0</v>
      </c>
      <c r="AL30" s="4">
        <v>1</v>
      </c>
      <c r="AM30" s="4" t="s">
        <v>410</v>
      </c>
      <c r="AN30" s="4">
        <v>1</v>
      </c>
    </row>
    <row r="31" spans="19:33" s="4" customFormat="1" ht="15">
      <c r="S31" t="s">
        <v>73</v>
      </c>
      <c r="T31"/>
      <c r="U31"/>
      <c r="V31"/>
      <c r="W31"/>
      <c r="X31"/>
      <c r="Y31" t="s">
        <v>80</v>
      </c>
      <c r="Z31"/>
      <c r="AA31"/>
      <c r="AB31"/>
      <c r="AC31"/>
      <c r="AG31" s="4" t="s">
        <v>493</v>
      </c>
    </row>
    <row r="32" spans="1:40" s="4" customFormat="1" ht="15.75">
      <c r="A32" s="3" t="s">
        <v>117</v>
      </c>
      <c r="S32" t="s">
        <v>650</v>
      </c>
      <c r="T32"/>
      <c r="U32"/>
      <c r="V32"/>
      <c r="W32"/>
      <c r="X32"/>
      <c r="Y32" t="s">
        <v>659</v>
      </c>
      <c r="Z32"/>
      <c r="AA32"/>
      <c r="AB32"/>
      <c r="AC32"/>
      <c r="AG32" s="4" t="s">
        <v>393</v>
      </c>
      <c r="AH32" s="4" t="s">
        <v>410</v>
      </c>
      <c r="AI32" s="4">
        <v>18</v>
      </c>
      <c r="AJ32" s="4">
        <v>11</v>
      </c>
      <c r="AK32" s="4">
        <f>SUM(AK26:AK30)</f>
        <v>12</v>
      </c>
      <c r="AL32" s="4">
        <v>14</v>
      </c>
      <c r="AM32" s="4" t="s">
        <v>410</v>
      </c>
      <c r="AN32" s="4">
        <v>55</v>
      </c>
    </row>
    <row r="33" spans="1:29" s="4" customFormat="1" ht="12" customHeight="1">
      <c r="A33" s="3"/>
      <c r="S33" t="s">
        <v>497</v>
      </c>
      <c r="T33"/>
      <c r="U33"/>
      <c r="V33"/>
      <c r="W33"/>
      <c r="X33"/>
      <c r="Y33" t="s">
        <v>503</v>
      </c>
      <c r="Z33"/>
      <c r="AA33"/>
      <c r="AB33"/>
      <c r="AC33"/>
    </row>
    <row r="34" spans="3:29" s="4" customFormat="1" ht="15">
      <c r="C34" s="4">
        <v>5</v>
      </c>
      <c r="D34" s="7" t="s">
        <v>349</v>
      </c>
      <c r="E34" s="7">
        <v>6</v>
      </c>
      <c r="F34" s="7" t="s">
        <v>349</v>
      </c>
      <c r="G34" s="7">
        <v>7</v>
      </c>
      <c r="H34" s="7" t="s">
        <v>349</v>
      </c>
      <c r="I34" s="7">
        <v>8</v>
      </c>
      <c r="J34" s="7" t="s">
        <v>349</v>
      </c>
      <c r="K34" s="5">
        <v>1</v>
      </c>
      <c r="L34" s="7" t="s">
        <v>350</v>
      </c>
      <c r="M34" s="7">
        <v>2</v>
      </c>
      <c r="N34" s="7" t="s">
        <v>350</v>
      </c>
      <c r="O34" s="7">
        <v>3</v>
      </c>
      <c r="P34" s="7" t="s">
        <v>350</v>
      </c>
      <c r="Q34" s="7">
        <v>4</v>
      </c>
      <c r="R34" s="7" t="s">
        <v>350</v>
      </c>
      <c r="S34" t="s">
        <v>74</v>
      </c>
      <c r="T34"/>
      <c r="U34"/>
      <c r="V34"/>
      <c r="W34"/>
      <c r="X34"/>
      <c r="Y34" t="s">
        <v>120</v>
      </c>
      <c r="Z34"/>
      <c r="AA34"/>
      <c r="AB34"/>
      <c r="AC34"/>
    </row>
    <row r="35" spans="4:29" s="4" customFormat="1" ht="15">
      <c r="D35" s="7" t="s">
        <v>356</v>
      </c>
      <c r="E35" s="7"/>
      <c r="F35" s="7" t="s">
        <v>355</v>
      </c>
      <c r="G35" s="7"/>
      <c r="H35" s="7" t="s">
        <v>357</v>
      </c>
      <c r="I35" s="7"/>
      <c r="J35" s="7" t="s">
        <v>115</v>
      </c>
      <c r="K35" s="5"/>
      <c r="L35" s="7" t="s">
        <v>356</v>
      </c>
      <c r="M35" s="7"/>
      <c r="N35" s="7" t="s">
        <v>355</v>
      </c>
      <c r="O35" s="7"/>
      <c r="P35" s="7" t="s">
        <v>357</v>
      </c>
      <c r="Q35" s="7"/>
      <c r="R35" s="7" t="s">
        <v>115</v>
      </c>
      <c r="S35" t="s">
        <v>75</v>
      </c>
      <c r="T35"/>
      <c r="U35"/>
      <c r="V35"/>
      <c r="W35"/>
      <c r="X35"/>
      <c r="Y35" t="s">
        <v>121</v>
      </c>
      <c r="Z35"/>
      <c r="AA35"/>
      <c r="AB35"/>
      <c r="AC35"/>
    </row>
    <row r="36" spans="2:34" ht="21" customHeight="1">
      <c r="B36" s="4" t="s">
        <v>385</v>
      </c>
      <c r="C36" s="4">
        <v>1</v>
      </c>
      <c r="D36" s="6">
        <f>+C36/D43</f>
        <v>0.2</v>
      </c>
      <c r="E36" s="4">
        <v>1</v>
      </c>
      <c r="F36" s="6">
        <f>+E36/F43</f>
        <v>0.2</v>
      </c>
      <c r="G36" s="4">
        <v>1</v>
      </c>
      <c r="H36" s="6">
        <f>+G36/H43</f>
        <v>0.2</v>
      </c>
      <c r="I36" s="4">
        <v>1</v>
      </c>
      <c r="J36" s="6">
        <f>+I36/J43</f>
        <v>0.25</v>
      </c>
      <c r="K36" s="4">
        <v>0</v>
      </c>
      <c r="L36" s="6">
        <f>+K36/L43</f>
        <v>0</v>
      </c>
      <c r="M36" s="4">
        <v>1</v>
      </c>
      <c r="N36" s="6">
        <f>+M36/N43</f>
        <v>0.16666666666666666</v>
      </c>
      <c r="O36" s="4">
        <v>1</v>
      </c>
      <c r="P36" s="6">
        <f>+O36/P43</f>
        <v>0.14285714285714285</v>
      </c>
      <c r="Q36" s="4">
        <v>1</v>
      </c>
      <c r="R36" s="6">
        <f>+Q36/R43</f>
        <v>0.1</v>
      </c>
      <c r="S36" t="s">
        <v>76</v>
      </c>
      <c r="Y36" t="s">
        <v>122</v>
      </c>
      <c r="AG36" t="s">
        <v>352</v>
      </c>
      <c r="AH36" t="s">
        <v>410</v>
      </c>
    </row>
    <row r="37" spans="2:34" ht="15.75">
      <c r="B37" s="4" t="s">
        <v>386</v>
      </c>
      <c r="C37" s="4">
        <v>3</v>
      </c>
      <c r="D37" s="6">
        <f>+C37/D43</f>
        <v>0.6</v>
      </c>
      <c r="E37" s="4">
        <v>2</v>
      </c>
      <c r="F37" s="6">
        <f>+E37/F43</f>
        <v>0.4</v>
      </c>
      <c r="G37" s="4">
        <v>4</v>
      </c>
      <c r="H37" s="6">
        <f>+G37/H43</f>
        <v>0.8</v>
      </c>
      <c r="I37" s="4">
        <v>2</v>
      </c>
      <c r="J37" s="6">
        <f>+I37/J43</f>
        <v>0.5</v>
      </c>
      <c r="K37" s="4">
        <v>11</v>
      </c>
      <c r="L37" s="6">
        <f>+K37/L43</f>
        <v>0.8461538461538461</v>
      </c>
      <c r="M37" s="4">
        <v>3</v>
      </c>
      <c r="N37" s="6">
        <f>+M37/N43</f>
        <v>0.5</v>
      </c>
      <c r="O37" s="4">
        <v>6</v>
      </c>
      <c r="P37" s="6">
        <f>+O37/P43</f>
        <v>0.8571428571428571</v>
      </c>
      <c r="Q37" s="4">
        <v>8</v>
      </c>
      <c r="R37" s="6">
        <f>+Q37/R43</f>
        <v>0.8</v>
      </c>
      <c r="S37" t="s">
        <v>77</v>
      </c>
      <c r="Y37" t="s">
        <v>123</v>
      </c>
      <c r="AG37" t="s">
        <v>10</v>
      </c>
      <c r="AH37" t="s">
        <v>410</v>
      </c>
    </row>
    <row r="38" spans="2:34" ht="15.75">
      <c r="B38" s="4" t="s">
        <v>387</v>
      </c>
      <c r="C38" s="4">
        <v>1</v>
      </c>
      <c r="D38" s="6">
        <f>+C38/D43</f>
        <v>0.2</v>
      </c>
      <c r="E38" s="4">
        <v>2</v>
      </c>
      <c r="F38" s="6">
        <f>+E38/F43</f>
        <v>0.4</v>
      </c>
      <c r="G38" s="4">
        <v>0</v>
      </c>
      <c r="H38" s="6">
        <f>+G38/H43</f>
        <v>0</v>
      </c>
      <c r="I38" s="4">
        <v>0</v>
      </c>
      <c r="J38" s="6">
        <f>+I38/J43</f>
        <v>0</v>
      </c>
      <c r="K38" s="4">
        <v>1</v>
      </c>
      <c r="L38" s="6">
        <f>+K38/L43</f>
        <v>0.07692307692307693</v>
      </c>
      <c r="M38" s="4">
        <v>2</v>
      </c>
      <c r="N38" s="6">
        <f>+M38/N43</f>
        <v>0.3333333333333333</v>
      </c>
      <c r="O38" s="4">
        <v>0</v>
      </c>
      <c r="P38" s="6">
        <f>+O38/P43</f>
        <v>0</v>
      </c>
      <c r="Q38" s="4">
        <v>1</v>
      </c>
      <c r="R38" s="6">
        <f>+Q38/R43</f>
        <v>0.1</v>
      </c>
      <c r="S38" t="s">
        <v>78</v>
      </c>
      <c r="Y38" t="s">
        <v>124</v>
      </c>
      <c r="AG38" t="s">
        <v>11</v>
      </c>
      <c r="AH38" t="s">
        <v>410</v>
      </c>
    </row>
    <row r="39" spans="2:44" ht="15.75">
      <c r="B39" s="4" t="s">
        <v>388</v>
      </c>
      <c r="C39" s="4">
        <v>0</v>
      </c>
      <c r="D39" s="6">
        <f>+C39/D43</f>
        <v>0</v>
      </c>
      <c r="E39" s="4">
        <v>0</v>
      </c>
      <c r="F39" s="6">
        <f>+E39/F43</f>
        <v>0</v>
      </c>
      <c r="G39" s="4">
        <v>0</v>
      </c>
      <c r="H39" s="6">
        <f>+G39/H43</f>
        <v>0</v>
      </c>
      <c r="I39" s="4">
        <v>0</v>
      </c>
      <c r="J39" s="6">
        <f>+I39/J43</f>
        <v>0</v>
      </c>
      <c r="K39" s="4">
        <v>1</v>
      </c>
      <c r="L39" s="6">
        <f>+K39/L43</f>
        <v>0.07692307692307693</v>
      </c>
      <c r="M39" s="4">
        <v>0</v>
      </c>
      <c r="N39" s="6">
        <f>+M39/N43</f>
        <v>0</v>
      </c>
      <c r="O39" s="4">
        <v>0</v>
      </c>
      <c r="P39" s="6">
        <f>+O39/P43</f>
        <v>0</v>
      </c>
      <c r="Q39" s="4">
        <v>0</v>
      </c>
      <c r="R39" s="6">
        <f>+Q39/R43</f>
        <v>0</v>
      </c>
      <c r="S39" t="s">
        <v>497</v>
      </c>
      <c r="Y39" t="s">
        <v>503</v>
      </c>
      <c r="AG39" t="s">
        <v>12</v>
      </c>
      <c r="AH39" t="s">
        <v>86</v>
      </c>
      <c r="AI39" t="s">
        <v>410</v>
      </c>
      <c r="AJ39" t="s">
        <v>16</v>
      </c>
      <c r="AQ39" t="s">
        <v>410</v>
      </c>
      <c r="AR39" t="s">
        <v>16</v>
      </c>
    </row>
    <row r="40" spans="2:47" ht="15.75">
      <c r="B40" s="4" t="s">
        <v>389</v>
      </c>
      <c r="C40" s="4">
        <v>0</v>
      </c>
      <c r="D40" s="6">
        <f>+C40/D43</f>
        <v>0</v>
      </c>
      <c r="E40" s="4">
        <v>0</v>
      </c>
      <c r="F40" s="6">
        <f>+E40/F43</f>
        <v>0</v>
      </c>
      <c r="G40" s="4">
        <v>0</v>
      </c>
      <c r="H40" s="6">
        <f>+G40/H43</f>
        <v>0</v>
      </c>
      <c r="I40" s="4">
        <v>0</v>
      </c>
      <c r="J40" s="6">
        <f>+I40/J43</f>
        <v>0</v>
      </c>
      <c r="K40" s="4">
        <v>0</v>
      </c>
      <c r="L40" s="6">
        <f>+K40/L43</f>
        <v>0</v>
      </c>
      <c r="M40" s="4">
        <v>0</v>
      </c>
      <c r="N40" s="6">
        <f>+M40/N43</f>
        <v>0</v>
      </c>
      <c r="O40" s="4">
        <v>0</v>
      </c>
      <c r="P40" s="6">
        <f>+O40/P43</f>
        <v>0</v>
      </c>
      <c r="Q40" s="4">
        <v>0</v>
      </c>
      <c r="R40" s="6">
        <f>+Q40/R43</f>
        <v>0</v>
      </c>
      <c r="S40" t="s">
        <v>79</v>
      </c>
      <c r="Y40" t="s">
        <v>125</v>
      </c>
      <c r="AG40" t="s">
        <v>87</v>
      </c>
      <c r="AH40" t="s">
        <v>410</v>
      </c>
      <c r="AI40">
        <v>1</v>
      </c>
      <c r="AJ40">
        <v>2</v>
      </c>
      <c r="AK40">
        <v>3</v>
      </c>
      <c r="AL40">
        <v>4</v>
      </c>
      <c r="AM40">
        <v>5</v>
      </c>
      <c r="AQ40">
        <v>6</v>
      </c>
      <c r="AR40">
        <v>7</v>
      </c>
      <c r="AS40">
        <v>8</v>
      </c>
      <c r="AT40" t="s">
        <v>410</v>
      </c>
      <c r="AU40" t="s">
        <v>393</v>
      </c>
    </row>
    <row r="41" spans="2:33" ht="15.75">
      <c r="B41" s="4" t="s">
        <v>390</v>
      </c>
      <c r="C41" s="4">
        <v>0</v>
      </c>
      <c r="D41" s="6">
        <f>+C41/D43</f>
        <v>0</v>
      </c>
      <c r="E41" s="4">
        <v>0</v>
      </c>
      <c r="F41" s="6">
        <f>+E41/F43</f>
        <v>0</v>
      </c>
      <c r="G41" s="4">
        <v>0</v>
      </c>
      <c r="H41" s="6">
        <f>+G41/H43</f>
        <v>0</v>
      </c>
      <c r="I41" s="4">
        <v>1</v>
      </c>
      <c r="J41" s="6">
        <f>+I41/J43</f>
        <v>0.25</v>
      </c>
      <c r="K41" s="4">
        <v>0</v>
      </c>
      <c r="L41" s="6">
        <f>+K41/L43</f>
        <v>0</v>
      </c>
      <c r="M41" s="4">
        <v>0</v>
      </c>
      <c r="N41" s="6">
        <f>+M41/N43</f>
        <v>0</v>
      </c>
      <c r="O41" s="4">
        <v>0</v>
      </c>
      <c r="P41" s="6">
        <f>+O41/P43</f>
        <v>0</v>
      </c>
      <c r="Q41" s="4">
        <v>0</v>
      </c>
      <c r="R41" s="6">
        <f>+Q41/R43</f>
        <v>0</v>
      </c>
      <c r="AG41" t="s">
        <v>17</v>
      </c>
    </row>
    <row r="42" spans="33:47" s="4" customFormat="1" ht="6.75" customHeight="1">
      <c r="AG42" s="4">
        <v>1</v>
      </c>
      <c r="AH42" s="4" t="s">
        <v>410</v>
      </c>
      <c r="AI42" s="4">
        <v>0</v>
      </c>
      <c r="AJ42" s="4">
        <v>1</v>
      </c>
      <c r="AK42" s="4">
        <v>1</v>
      </c>
      <c r="AL42" s="4">
        <v>1</v>
      </c>
      <c r="AM42" s="4">
        <v>1</v>
      </c>
      <c r="AQ42" s="4">
        <v>1</v>
      </c>
      <c r="AR42" s="4">
        <v>1</v>
      </c>
      <c r="AS42" s="4">
        <v>1</v>
      </c>
      <c r="AT42" s="4" t="s">
        <v>410</v>
      </c>
      <c r="AU42" s="4">
        <v>7</v>
      </c>
    </row>
    <row r="43" spans="2:47" s="4" customFormat="1" ht="15">
      <c r="B43" s="2" t="s">
        <v>353</v>
      </c>
      <c r="D43" s="7">
        <f>SUM(C36:C41)</f>
        <v>5</v>
      </c>
      <c r="E43" s="7"/>
      <c r="F43" s="7">
        <f>SUM(E36:E41)</f>
        <v>5</v>
      </c>
      <c r="G43" s="7"/>
      <c r="H43" s="7">
        <f>SUM(G36:G41)</f>
        <v>5</v>
      </c>
      <c r="I43" s="7"/>
      <c r="J43" s="7">
        <f>SUM(I36:I41)</f>
        <v>4</v>
      </c>
      <c r="L43" s="7">
        <f>SUM(K36:K41)</f>
        <v>13</v>
      </c>
      <c r="M43" s="7"/>
      <c r="N43" s="7">
        <f>SUM(M36:M41)</f>
        <v>6</v>
      </c>
      <c r="O43" s="7"/>
      <c r="P43" s="7">
        <f>SUM(O36:O41)</f>
        <v>7</v>
      </c>
      <c r="Q43" s="7"/>
      <c r="R43" s="7">
        <f>SUM(Q36:Q41)</f>
        <v>10</v>
      </c>
      <c r="AG43" s="4">
        <v>2</v>
      </c>
      <c r="AH43" s="4" t="s">
        <v>410</v>
      </c>
      <c r="AI43" s="4">
        <v>11</v>
      </c>
      <c r="AJ43" s="4">
        <v>3</v>
      </c>
      <c r="AK43" s="4">
        <v>6</v>
      </c>
      <c r="AL43" s="4">
        <v>8</v>
      </c>
      <c r="AM43" s="4">
        <v>3</v>
      </c>
      <c r="AQ43" s="4">
        <v>2</v>
      </c>
      <c r="AR43" s="4">
        <v>4</v>
      </c>
      <c r="AS43" s="4">
        <v>2</v>
      </c>
      <c r="AT43" s="4" t="s">
        <v>410</v>
      </c>
      <c r="AU43" s="4">
        <v>39</v>
      </c>
    </row>
    <row r="44" spans="33:47" s="4" customFormat="1" ht="15">
      <c r="AG44" s="4">
        <v>3</v>
      </c>
      <c r="AH44" s="4" t="s">
        <v>410</v>
      </c>
      <c r="AI44" s="4">
        <v>1</v>
      </c>
      <c r="AJ44" s="4">
        <v>2</v>
      </c>
      <c r="AK44" s="4">
        <v>0</v>
      </c>
      <c r="AL44" s="4">
        <v>1</v>
      </c>
      <c r="AM44" s="4">
        <v>1</v>
      </c>
      <c r="AQ44" s="4">
        <v>2</v>
      </c>
      <c r="AR44" s="4">
        <v>0</v>
      </c>
      <c r="AS44" s="4">
        <v>0</v>
      </c>
      <c r="AT44" s="4" t="s">
        <v>410</v>
      </c>
      <c r="AU44" s="4">
        <v>7</v>
      </c>
    </row>
    <row r="45" spans="33:47" s="4" customFormat="1" ht="15" hidden="1" outlineLevel="1">
      <c r="AG45" s="4">
        <v>4</v>
      </c>
      <c r="AH45" s="4" t="s">
        <v>410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Q45" s="4">
        <v>0</v>
      </c>
      <c r="AR45" s="4">
        <v>0</v>
      </c>
      <c r="AS45" s="4">
        <v>0</v>
      </c>
      <c r="AT45" s="4" t="s">
        <v>410</v>
      </c>
      <c r="AU45" s="4">
        <v>1</v>
      </c>
    </row>
    <row r="46" spans="1:47" s="4" customFormat="1" ht="15" hidden="1" outlineLevel="1">
      <c r="A46" s="4" t="s">
        <v>0</v>
      </c>
      <c r="AG46" s="4">
        <v>6</v>
      </c>
      <c r="AH46" s="4" t="s">
        <v>410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Q46" s="4">
        <v>0</v>
      </c>
      <c r="AR46" s="4">
        <v>0</v>
      </c>
      <c r="AS46" s="4">
        <v>1</v>
      </c>
      <c r="AT46" s="4" t="s">
        <v>410</v>
      </c>
      <c r="AU46" s="4">
        <v>1</v>
      </c>
    </row>
    <row r="47" spans="1:33" s="4" customFormat="1" ht="15" hidden="1" outlineLevel="1">
      <c r="A47" s="4" t="s">
        <v>1</v>
      </c>
      <c r="AG47" s="4" t="s">
        <v>17</v>
      </c>
    </row>
    <row r="48" spans="1:47" s="4" customFormat="1" ht="15" hidden="1" outlineLevel="1">
      <c r="A48" s="4" t="s">
        <v>22</v>
      </c>
      <c r="AG48" s="4" t="s">
        <v>393</v>
      </c>
      <c r="AH48" s="4" t="s">
        <v>410</v>
      </c>
      <c r="AI48" s="4">
        <v>13</v>
      </c>
      <c r="AJ48" s="4">
        <v>6</v>
      </c>
      <c r="AK48" s="4">
        <v>7</v>
      </c>
      <c r="AL48" s="4">
        <v>10</v>
      </c>
      <c r="AM48" s="4">
        <v>5</v>
      </c>
      <c r="AQ48" s="4">
        <f>SUM(AQ42:AQ46)</f>
        <v>5</v>
      </c>
      <c r="AR48" s="4">
        <v>5</v>
      </c>
      <c r="AS48" s="4">
        <v>4</v>
      </c>
      <c r="AT48" s="4" t="s">
        <v>410</v>
      </c>
      <c r="AU48" s="4">
        <v>55</v>
      </c>
    </row>
    <row r="49" s="4" customFormat="1" ht="15" hidden="1" outlineLevel="1">
      <c r="A49" s="4" t="s">
        <v>9</v>
      </c>
    </row>
    <row r="50" ht="12.75" hidden="1" outlineLevel="1"/>
    <row r="51" ht="15" hidden="1" outlineLevel="1">
      <c r="A51" s="4" t="s">
        <v>20</v>
      </c>
    </row>
    <row r="52" spans="1:5" ht="15" hidden="1" outlineLevel="1">
      <c r="A52" s="4" t="s">
        <v>21</v>
      </c>
      <c r="C52" s="4"/>
      <c r="D52" s="4"/>
      <c r="E52" s="4"/>
    </row>
    <row r="53" spans="3:5" ht="15" hidden="1" outlineLevel="1">
      <c r="C53" s="4"/>
      <c r="D53" s="4"/>
      <c r="E53" s="4"/>
    </row>
    <row r="54" spans="2:5" ht="15" hidden="1" outlineLevel="1">
      <c r="B54">
        <v>160</v>
      </c>
      <c r="C54" s="4"/>
      <c r="D54" s="4"/>
      <c r="E54" s="4"/>
    </row>
    <row r="55" spans="2:5" ht="15" hidden="1" outlineLevel="1">
      <c r="B55">
        <v>55</v>
      </c>
      <c r="C55" s="4"/>
      <c r="D55" s="4"/>
      <c r="E55" s="4"/>
    </row>
    <row r="56" spans="2:5" ht="15" hidden="1" outlineLevel="1">
      <c r="B56">
        <f>+B54+B55</f>
        <v>215</v>
      </c>
      <c r="C56" s="4"/>
      <c r="D56" s="4"/>
      <c r="E56" s="4"/>
    </row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hidden="1" outlineLevel="1"/>
    <row r="63" ht="12.75" hidden="1" outlineLevel="1"/>
    <row r="64" ht="12.75" hidden="1" outlineLevel="1"/>
    <row r="65" ht="12.75" hidden="1" outlineLevel="1"/>
    <row r="66" ht="12.75" hidden="1" outlineLevel="1"/>
    <row r="67" ht="12.75" hidden="1" outlineLevel="1"/>
    <row r="68" ht="12.75" hidden="1" outlineLevel="1"/>
    <row r="69" ht="12.75" hidden="1" outlineLevel="1"/>
    <row r="70" ht="12.75" hidden="1" outlineLevel="1"/>
    <row r="71" ht="12.75" hidden="1" outlineLevel="1"/>
    <row r="72" ht="12.75" hidden="1" outlineLevel="1"/>
    <row r="73" ht="12.75" collapsed="1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>
      <c r="K178"/>
    </row>
    <row r="179" s="4" customFormat="1" ht="15">
      <c r="K179"/>
    </row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</sheetData>
  <mergeCells count="5">
    <mergeCell ref="A6:R6"/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2"/>
  <headerFooter alignWithMargins="0">
    <oddFooter>&amp;L&amp;"Arial,Italic"&amp;D &amp;T&amp;R&amp;"Arial,Italic"&amp;P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7"/>
  <sheetViews>
    <sheetView showGridLines="0" workbookViewId="0" topLeftCell="A1">
      <selection activeCell="A1" sqref="A1:R1"/>
    </sheetView>
  </sheetViews>
  <sheetFormatPr defaultColWidth="9.140625" defaultRowHeight="12.75" outlineLevelRow="1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1" width="0" style="0" hidden="1" customWidth="1" outlineLevel="1"/>
    <col min="32" max="32" width="9.140625" style="0" customWidth="1" collapsed="1"/>
  </cols>
  <sheetData>
    <row r="1" spans="1:30" s="1" customFormat="1" ht="20.25">
      <c r="A1" s="16" t="s">
        <v>420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 t="s">
        <v>630</v>
      </c>
      <c r="U1"/>
      <c r="V1"/>
      <c r="W1"/>
      <c r="X1"/>
      <c r="Y1"/>
      <c r="Z1"/>
      <c r="AA1"/>
      <c r="AB1"/>
      <c r="AC1"/>
      <c r="AD1"/>
    </row>
    <row r="2" spans="20:30" s="2" customFormat="1" ht="15.75" customHeight="1">
      <c r="T2" t="s">
        <v>631</v>
      </c>
      <c r="U2"/>
      <c r="V2"/>
      <c r="W2"/>
      <c r="X2"/>
      <c r="Y2"/>
      <c r="Z2"/>
      <c r="AA2"/>
      <c r="AB2"/>
      <c r="AC2"/>
      <c r="AD2"/>
    </row>
    <row r="3" spans="1:20" ht="15">
      <c r="A3" s="17" t="s">
        <v>427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t="s">
        <v>632</v>
      </c>
    </row>
    <row r="4" spans="1:20" ht="15">
      <c r="A4" s="17" t="s">
        <v>428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t="s">
        <v>486</v>
      </c>
    </row>
    <row r="5" spans="2:20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t="s">
        <v>633</v>
      </c>
    </row>
    <row r="6" spans="1:20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t="s">
        <v>634</v>
      </c>
    </row>
    <row r="7" spans="2:20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t="s">
        <v>635</v>
      </c>
    </row>
    <row r="8" spans="2:20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T8" t="s">
        <v>636</v>
      </c>
    </row>
    <row r="9" spans="2:20" ht="21" customHeight="1">
      <c r="B9" s="4" t="s">
        <v>421</v>
      </c>
      <c r="C9">
        <v>17</v>
      </c>
      <c r="D9" s="6">
        <f>+C9/D16</f>
        <v>0.23943661971830985</v>
      </c>
      <c r="E9">
        <v>4</v>
      </c>
      <c r="F9" s="6">
        <f>+E9/F16</f>
        <v>0.03007518796992481</v>
      </c>
      <c r="G9" s="4"/>
      <c r="K9" s="4"/>
      <c r="L9" s="6"/>
      <c r="M9" s="5"/>
      <c r="N9" s="6"/>
      <c r="O9" s="4"/>
      <c r="P9" s="6"/>
      <c r="Q9" s="5"/>
      <c r="R9" s="6"/>
      <c r="T9" t="s">
        <v>637</v>
      </c>
    </row>
    <row r="10" spans="2:20" ht="15.75">
      <c r="B10" s="4" t="s">
        <v>422</v>
      </c>
      <c r="C10">
        <v>21</v>
      </c>
      <c r="D10" s="6">
        <f>+C10/D16</f>
        <v>0.29577464788732394</v>
      </c>
      <c r="E10">
        <v>5</v>
      </c>
      <c r="F10" s="6">
        <f>+E10/F16</f>
        <v>0.03759398496240601</v>
      </c>
      <c r="G10" s="4"/>
      <c r="K10" s="4"/>
      <c r="L10" s="6"/>
      <c r="M10" s="5"/>
      <c r="N10" s="6"/>
      <c r="O10" s="4"/>
      <c r="P10" s="6"/>
      <c r="Q10" s="5"/>
      <c r="R10" s="6"/>
      <c r="T10" t="s">
        <v>638</v>
      </c>
    </row>
    <row r="11" spans="2:20" ht="15.75">
      <c r="B11" s="4" t="s">
        <v>423</v>
      </c>
      <c r="C11">
        <v>19</v>
      </c>
      <c r="D11" s="6">
        <f>+C11/D16</f>
        <v>0.2676056338028169</v>
      </c>
      <c r="E11">
        <v>38</v>
      </c>
      <c r="F11" s="6">
        <f>+E11/F16</f>
        <v>0.2857142857142857</v>
      </c>
      <c r="G11" s="4"/>
      <c r="K11" s="4"/>
      <c r="L11" s="6"/>
      <c r="M11" s="5"/>
      <c r="N11" s="6"/>
      <c r="O11" s="4"/>
      <c r="P11" s="6"/>
      <c r="Q11" s="5"/>
      <c r="R11" s="6"/>
      <c r="T11" t="s">
        <v>486</v>
      </c>
    </row>
    <row r="12" spans="2:20" ht="15.75">
      <c r="B12" s="4" t="s">
        <v>424</v>
      </c>
      <c r="C12">
        <v>8</v>
      </c>
      <c r="D12" s="6">
        <f>+C12/D16</f>
        <v>0.11267605633802817</v>
      </c>
      <c r="E12">
        <v>33</v>
      </c>
      <c r="F12" s="6">
        <f>+E12/F16</f>
        <v>0.24812030075187969</v>
      </c>
      <c r="G12" s="4"/>
      <c r="K12" s="4"/>
      <c r="L12" s="6"/>
      <c r="M12" s="5"/>
      <c r="N12" s="6"/>
      <c r="O12" s="4"/>
      <c r="P12" s="6"/>
      <c r="Q12" s="5"/>
      <c r="R12" s="6"/>
      <c r="T12" t="s">
        <v>639</v>
      </c>
    </row>
    <row r="13" spans="2:18" ht="15.75">
      <c r="B13" s="4" t="s">
        <v>425</v>
      </c>
      <c r="C13">
        <v>0</v>
      </c>
      <c r="D13" s="6">
        <f>+C13/D16</f>
        <v>0</v>
      </c>
      <c r="E13">
        <v>24</v>
      </c>
      <c r="F13" s="6">
        <f>+E13/F16</f>
        <v>0.18045112781954886</v>
      </c>
      <c r="G13" s="4"/>
      <c r="K13" s="4"/>
      <c r="L13" s="6"/>
      <c r="M13" s="5"/>
      <c r="N13" s="6"/>
      <c r="O13" s="4"/>
      <c r="P13" s="6"/>
      <c r="Q13" s="5"/>
      <c r="R13" s="6"/>
    </row>
    <row r="14" spans="2:18" ht="15.75">
      <c r="B14" s="4" t="s">
        <v>426</v>
      </c>
      <c r="C14">
        <v>6</v>
      </c>
      <c r="D14" s="6">
        <f>+C14/D16</f>
        <v>0.08450704225352113</v>
      </c>
      <c r="E14">
        <v>29</v>
      </c>
      <c r="F14" s="6">
        <f>+E14/F16</f>
        <v>0.21804511278195488</v>
      </c>
      <c r="G14" s="4"/>
      <c r="K14" s="4"/>
      <c r="L14" s="6"/>
      <c r="M14" s="5"/>
      <c r="N14" s="6"/>
      <c r="O14" s="4"/>
      <c r="P14" s="6"/>
      <c r="Q14" s="5"/>
      <c r="R14" s="6"/>
    </row>
    <row r="15" spans="2:20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T15" t="s">
        <v>628</v>
      </c>
    </row>
    <row r="16" spans="2:30" s="4" customFormat="1" ht="15">
      <c r="B16" s="2" t="s">
        <v>353</v>
      </c>
      <c r="C16" s="2"/>
      <c r="D16" s="7">
        <f>+SUM(C9:C14)</f>
        <v>71</v>
      </c>
      <c r="E16" s="7"/>
      <c r="F16" s="7">
        <f>SUM(E9:E14)</f>
        <v>133</v>
      </c>
      <c r="K16" s="2"/>
      <c r="L16" s="7"/>
      <c r="M16" s="7"/>
      <c r="N16" s="7"/>
      <c r="O16" s="2"/>
      <c r="P16" s="7"/>
      <c r="Q16" s="7"/>
      <c r="R16" s="7"/>
      <c r="T16" t="s">
        <v>629</v>
      </c>
      <c r="U16"/>
      <c r="V16"/>
      <c r="W16"/>
      <c r="X16"/>
      <c r="Y16"/>
      <c r="Z16"/>
      <c r="AA16"/>
      <c r="AB16"/>
      <c r="AC16"/>
      <c r="AD16"/>
    </row>
    <row r="17" spans="20:30" s="4" customFormat="1" ht="15">
      <c r="T17" t="s">
        <v>630</v>
      </c>
      <c r="U17"/>
      <c r="V17"/>
      <c r="W17"/>
      <c r="X17"/>
      <c r="Y17"/>
      <c r="Z17"/>
      <c r="AA17"/>
      <c r="AB17"/>
      <c r="AC17"/>
      <c r="AD17"/>
    </row>
    <row r="18" spans="1:30" s="4" customFormat="1" ht="15.75">
      <c r="A18" s="3" t="s">
        <v>354</v>
      </c>
      <c r="T18" t="s">
        <v>640</v>
      </c>
      <c r="U18"/>
      <c r="V18"/>
      <c r="W18"/>
      <c r="X18"/>
      <c r="Y18"/>
      <c r="Z18"/>
      <c r="AA18"/>
      <c r="AB18"/>
      <c r="AC18"/>
      <c r="AD18"/>
    </row>
    <row r="19" spans="1:30" s="4" customFormat="1" ht="15.75">
      <c r="A19" s="3"/>
      <c r="T19" t="s">
        <v>641</v>
      </c>
      <c r="U19"/>
      <c r="V19"/>
      <c r="W19"/>
      <c r="X19"/>
      <c r="Y19"/>
      <c r="Z19"/>
      <c r="AA19"/>
      <c r="AB19"/>
      <c r="AC19"/>
      <c r="AD19"/>
    </row>
    <row r="20" spans="4:30" s="4" customFormat="1" ht="15">
      <c r="D20" s="7" t="s">
        <v>356</v>
      </c>
      <c r="E20" s="7"/>
      <c r="F20" s="7" t="s">
        <v>355</v>
      </c>
      <c r="G20" s="7"/>
      <c r="H20" s="7" t="s">
        <v>357</v>
      </c>
      <c r="I20" s="7"/>
      <c r="J20" s="7" t="s">
        <v>115</v>
      </c>
      <c r="T20" t="s">
        <v>493</v>
      </c>
      <c r="U20"/>
      <c r="V20"/>
      <c r="W20"/>
      <c r="X20"/>
      <c r="Y20"/>
      <c r="Z20"/>
      <c r="AA20"/>
      <c r="AB20"/>
      <c r="AC20"/>
      <c r="AD20"/>
    </row>
    <row r="21" spans="2:20" ht="21" customHeight="1">
      <c r="B21" s="4" t="s">
        <v>421</v>
      </c>
      <c r="C21">
        <v>8</v>
      </c>
      <c r="D21" s="6">
        <f>+C21/D28</f>
        <v>0.10526315789473684</v>
      </c>
      <c r="E21">
        <v>1</v>
      </c>
      <c r="F21" s="6">
        <f>+E21/F28</f>
        <v>0.03125</v>
      </c>
      <c r="G21">
        <v>5</v>
      </c>
      <c r="H21" s="6">
        <f>+G21/H28</f>
        <v>0.1111111111111111</v>
      </c>
      <c r="I21">
        <v>7</v>
      </c>
      <c r="J21" s="6">
        <f>+I21/J28</f>
        <v>0.13725490196078433</v>
      </c>
      <c r="K21" s="4"/>
      <c r="L21" s="6"/>
      <c r="M21" s="5"/>
      <c r="N21" s="6"/>
      <c r="O21" s="4"/>
      <c r="P21" s="6"/>
      <c r="Q21" s="5"/>
      <c r="R21" s="6"/>
      <c r="T21" t="s">
        <v>642</v>
      </c>
    </row>
    <row r="22" spans="2:20" ht="15.75">
      <c r="B22" s="4" t="s">
        <v>422</v>
      </c>
      <c r="C22">
        <v>9</v>
      </c>
      <c r="D22" s="6">
        <f>+C22/D28</f>
        <v>0.11842105263157894</v>
      </c>
      <c r="E22">
        <v>1</v>
      </c>
      <c r="F22" s="6">
        <f>+E22/F28</f>
        <v>0.03125</v>
      </c>
      <c r="G22">
        <v>9</v>
      </c>
      <c r="H22" s="6">
        <f>+G22/H28</f>
        <v>0.2</v>
      </c>
      <c r="I22">
        <v>7</v>
      </c>
      <c r="J22" s="6">
        <f>+I22/J28</f>
        <v>0.13725490196078433</v>
      </c>
      <c r="K22" s="4"/>
      <c r="L22" s="6"/>
      <c r="M22" s="5"/>
      <c r="N22" s="6"/>
      <c r="O22" s="4"/>
      <c r="P22" s="6"/>
      <c r="Q22" s="5"/>
      <c r="R22" s="6"/>
      <c r="T22" t="s">
        <v>643</v>
      </c>
    </row>
    <row r="23" spans="2:20" ht="15.75">
      <c r="B23" s="4" t="s">
        <v>423</v>
      </c>
      <c r="C23">
        <v>12</v>
      </c>
      <c r="D23" s="6">
        <f>+C23/D28</f>
        <v>0.15789473684210525</v>
      </c>
      <c r="E23">
        <v>13</v>
      </c>
      <c r="F23" s="6">
        <f>+E23/F28</f>
        <v>0.40625</v>
      </c>
      <c r="G23">
        <v>15</v>
      </c>
      <c r="H23" s="6">
        <f>+G23/H28</f>
        <v>0.3333333333333333</v>
      </c>
      <c r="I23">
        <v>17</v>
      </c>
      <c r="J23" s="6">
        <f>+I23/J28</f>
        <v>0.3333333333333333</v>
      </c>
      <c r="K23" s="4"/>
      <c r="L23" s="6"/>
      <c r="M23" s="5"/>
      <c r="N23" s="6"/>
      <c r="O23" s="4"/>
      <c r="P23" s="6"/>
      <c r="Q23" s="5"/>
      <c r="R23" s="6"/>
      <c r="T23" t="s">
        <v>644</v>
      </c>
    </row>
    <row r="24" spans="2:20" ht="15.75">
      <c r="B24" s="4" t="s">
        <v>424</v>
      </c>
      <c r="C24">
        <v>11</v>
      </c>
      <c r="D24" s="6">
        <f>+C24/D28</f>
        <v>0.14473684210526316</v>
      </c>
      <c r="E24">
        <v>7</v>
      </c>
      <c r="F24" s="6">
        <f>+E24/F28</f>
        <v>0.21875</v>
      </c>
      <c r="G24">
        <v>12</v>
      </c>
      <c r="H24" s="6">
        <f>+G24/H28</f>
        <v>0.26666666666666666</v>
      </c>
      <c r="I24">
        <v>11</v>
      </c>
      <c r="J24" s="6">
        <f>+I24/J28</f>
        <v>0.21568627450980393</v>
      </c>
      <c r="K24" s="4"/>
      <c r="L24" s="6"/>
      <c r="M24" s="5"/>
      <c r="N24" s="6"/>
      <c r="O24" s="4"/>
      <c r="P24" s="6"/>
      <c r="Q24" s="5"/>
      <c r="R24" s="6"/>
      <c r="T24" t="s">
        <v>645</v>
      </c>
    </row>
    <row r="25" spans="2:20" ht="15.75">
      <c r="B25" s="4" t="s">
        <v>425</v>
      </c>
      <c r="C25">
        <v>12</v>
      </c>
      <c r="D25" s="6">
        <f>+C25/D28</f>
        <v>0.15789473684210525</v>
      </c>
      <c r="E25">
        <v>5</v>
      </c>
      <c r="F25" s="6">
        <f>+E25/F28</f>
        <v>0.15625</v>
      </c>
      <c r="G25">
        <v>2</v>
      </c>
      <c r="H25" s="6">
        <f>+G25/H28</f>
        <v>0.044444444444444446</v>
      </c>
      <c r="I25">
        <v>5</v>
      </c>
      <c r="J25" s="6">
        <f>+I25/J28</f>
        <v>0.09803921568627451</v>
      </c>
      <c r="K25" s="4"/>
      <c r="L25" s="6"/>
      <c r="M25" s="5"/>
      <c r="N25" s="6"/>
      <c r="O25" s="4"/>
      <c r="P25" s="6"/>
      <c r="Q25" s="5"/>
      <c r="R25" s="6"/>
      <c r="T25" t="s">
        <v>646</v>
      </c>
    </row>
    <row r="26" spans="2:20" ht="15.75">
      <c r="B26" s="4" t="s">
        <v>426</v>
      </c>
      <c r="C26">
        <v>24</v>
      </c>
      <c r="D26" s="6">
        <f>+C26/D28</f>
        <v>0.3157894736842105</v>
      </c>
      <c r="E26">
        <v>5</v>
      </c>
      <c r="F26" s="6">
        <f>+E26/F28</f>
        <v>0.15625</v>
      </c>
      <c r="G26">
        <v>2</v>
      </c>
      <c r="H26" s="6">
        <f>+G26/H28</f>
        <v>0.044444444444444446</v>
      </c>
      <c r="I26">
        <v>4</v>
      </c>
      <c r="J26" s="6">
        <f>+I26/J28</f>
        <v>0.0784313725490196</v>
      </c>
      <c r="K26" s="4"/>
      <c r="L26" s="6"/>
      <c r="M26" s="5"/>
      <c r="N26" s="6"/>
      <c r="O26" s="4"/>
      <c r="P26" s="6"/>
      <c r="Q26" s="5"/>
      <c r="R26" s="6"/>
      <c r="T26" t="s">
        <v>647</v>
      </c>
    </row>
    <row r="27" spans="20:30" s="4" customFormat="1" ht="6.75" customHeight="1">
      <c r="T27" t="s">
        <v>493</v>
      </c>
      <c r="U27"/>
      <c r="V27"/>
      <c r="W27"/>
      <c r="X27"/>
      <c r="Y27"/>
      <c r="Z27"/>
      <c r="AA27"/>
      <c r="AB27"/>
      <c r="AC27"/>
      <c r="AD27"/>
    </row>
    <row r="28" spans="2:30" s="4" customFormat="1" ht="15">
      <c r="B28" s="2" t="s">
        <v>353</v>
      </c>
      <c r="D28" s="7">
        <f>SUM(C21:C26)</f>
        <v>76</v>
      </c>
      <c r="E28" s="7"/>
      <c r="F28" s="7">
        <f>SUM(E21:E26)</f>
        <v>32</v>
      </c>
      <c r="G28" s="7"/>
      <c r="H28" s="7">
        <f>SUM(G21:G26)</f>
        <v>45</v>
      </c>
      <c r="I28" s="7"/>
      <c r="J28" s="7">
        <f>SUM(I21:I26)</f>
        <v>51</v>
      </c>
      <c r="L28" s="7"/>
      <c r="M28" s="7"/>
      <c r="N28" s="7"/>
      <c r="P28" s="7"/>
      <c r="Q28" s="7"/>
      <c r="R28" s="7"/>
      <c r="T28" t="s">
        <v>648</v>
      </c>
      <c r="U28"/>
      <c r="V28"/>
      <c r="W28"/>
      <c r="X28"/>
      <c r="Y28"/>
      <c r="Z28"/>
      <c r="AA28"/>
      <c r="AB28"/>
      <c r="AC28"/>
      <c r="AD28"/>
    </row>
    <row r="29" spans="20:30" s="4" customFormat="1" ht="15">
      <c r="T29"/>
      <c r="U29"/>
      <c r="V29"/>
      <c r="W29"/>
      <c r="X29"/>
      <c r="Y29"/>
      <c r="Z29"/>
      <c r="AA29"/>
      <c r="AB29"/>
      <c r="AC29"/>
      <c r="AD29"/>
    </row>
    <row r="30" spans="1:30" s="4" customFormat="1" ht="15.75">
      <c r="A30" s="3" t="s">
        <v>117</v>
      </c>
      <c r="T30" t="s">
        <v>630</v>
      </c>
      <c r="U30"/>
      <c r="V30"/>
      <c r="W30"/>
      <c r="X30"/>
      <c r="Y30"/>
      <c r="Z30" t="s">
        <v>630</v>
      </c>
      <c r="AA30"/>
      <c r="AB30"/>
      <c r="AC30"/>
      <c r="AD30"/>
    </row>
    <row r="31" spans="1:30" s="4" customFormat="1" ht="15.75">
      <c r="A31" s="3"/>
      <c r="T31" t="s">
        <v>649</v>
      </c>
      <c r="U31"/>
      <c r="V31"/>
      <c r="W31"/>
      <c r="X31"/>
      <c r="Y31"/>
      <c r="Z31" t="s">
        <v>658</v>
      </c>
      <c r="AA31"/>
      <c r="AB31"/>
      <c r="AC31"/>
      <c r="AD31"/>
    </row>
    <row r="32" spans="3:30" s="4" customFormat="1" ht="15">
      <c r="C32" s="4">
        <v>5</v>
      </c>
      <c r="D32" s="7" t="s">
        <v>349</v>
      </c>
      <c r="E32" s="7">
        <v>6</v>
      </c>
      <c r="F32" s="7" t="s">
        <v>349</v>
      </c>
      <c r="G32" s="7">
        <v>7</v>
      </c>
      <c r="H32" s="7" t="s">
        <v>349</v>
      </c>
      <c r="I32" s="7">
        <v>8</v>
      </c>
      <c r="J32" s="7" t="s">
        <v>349</v>
      </c>
      <c r="K32" s="5">
        <v>1</v>
      </c>
      <c r="L32" s="7" t="s">
        <v>350</v>
      </c>
      <c r="M32" s="7">
        <v>2</v>
      </c>
      <c r="N32" s="7" t="s">
        <v>350</v>
      </c>
      <c r="O32" s="7">
        <v>3</v>
      </c>
      <c r="P32" s="7" t="s">
        <v>350</v>
      </c>
      <c r="Q32" s="7">
        <v>4</v>
      </c>
      <c r="R32" s="7" t="s">
        <v>350</v>
      </c>
      <c r="T32" t="s">
        <v>650</v>
      </c>
      <c r="U32"/>
      <c r="V32"/>
      <c r="W32"/>
      <c r="X32"/>
      <c r="Y32"/>
      <c r="Z32" t="s">
        <v>659</v>
      </c>
      <c r="AA32"/>
      <c r="AB32"/>
      <c r="AC32"/>
      <c r="AD32"/>
    </row>
    <row r="33" spans="4:30" s="4" customFormat="1" ht="15">
      <c r="D33" s="7" t="s">
        <v>356</v>
      </c>
      <c r="E33" s="7"/>
      <c r="F33" s="7" t="s">
        <v>355</v>
      </c>
      <c r="G33" s="7"/>
      <c r="H33" s="7" t="s">
        <v>357</v>
      </c>
      <c r="I33" s="7"/>
      <c r="J33" s="7" t="s">
        <v>115</v>
      </c>
      <c r="K33" s="5"/>
      <c r="L33" s="7" t="s">
        <v>356</v>
      </c>
      <c r="M33" s="7"/>
      <c r="N33" s="7" t="s">
        <v>355</v>
      </c>
      <c r="O33" s="7"/>
      <c r="P33" s="7" t="s">
        <v>357</v>
      </c>
      <c r="Q33" s="7"/>
      <c r="R33" s="7" t="s">
        <v>115</v>
      </c>
      <c r="T33" t="s">
        <v>497</v>
      </c>
      <c r="U33"/>
      <c r="V33"/>
      <c r="W33"/>
      <c r="X33"/>
      <c r="Y33"/>
      <c r="Z33" t="s">
        <v>503</v>
      </c>
      <c r="AA33"/>
      <c r="AB33"/>
      <c r="AC33"/>
      <c r="AD33"/>
    </row>
    <row r="34" spans="2:26" ht="21" customHeight="1">
      <c r="B34" s="4" t="s">
        <v>421</v>
      </c>
      <c r="C34">
        <v>7</v>
      </c>
      <c r="D34" s="6">
        <f>+C34/D41</f>
        <v>0.3181818181818182</v>
      </c>
      <c r="E34">
        <v>1</v>
      </c>
      <c r="F34" s="6">
        <f>+E34/F41</f>
        <v>0.1111111111111111</v>
      </c>
      <c r="G34">
        <v>4</v>
      </c>
      <c r="H34" s="6">
        <f>+G34/H41</f>
        <v>0.17391304347826086</v>
      </c>
      <c r="I34">
        <v>5</v>
      </c>
      <c r="J34" s="6">
        <f>+I34/J41</f>
        <v>0.29411764705882354</v>
      </c>
      <c r="K34">
        <v>1</v>
      </c>
      <c r="L34" s="6">
        <f>+K34/L41</f>
        <v>0.018518518518518517</v>
      </c>
      <c r="M34">
        <v>0</v>
      </c>
      <c r="N34" s="6">
        <f>+M34/N41</f>
        <v>0</v>
      </c>
      <c r="O34">
        <v>1</v>
      </c>
      <c r="P34" s="6">
        <f>+O34/P41</f>
        <v>0.045454545454545456</v>
      </c>
      <c r="Q34">
        <v>2</v>
      </c>
      <c r="R34" s="6">
        <f>+Q34/R41</f>
        <v>0.058823529411764705</v>
      </c>
      <c r="T34" t="s">
        <v>651</v>
      </c>
      <c r="Z34" t="s">
        <v>660</v>
      </c>
    </row>
    <row r="35" spans="2:26" ht="15.75">
      <c r="B35" s="4" t="s">
        <v>422</v>
      </c>
      <c r="C35">
        <v>7</v>
      </c>
      <c r="D35" s="6">
        <f>+C35/D41</f>
        <v>0.3181818181818182</v>
      </c>
      <c r="E35">
        <v>1</v>
      </c>
      <c r="F35" s="6">
        <f>+E35/F41</f>
        <v>0.1111111111111111</v>
      </c>
      <c r="G35">
        <v>7</v>
      </c>
      <c r="H35" s="6">
        <f>+G35/H41</f>
        <v>0.30434782608695654</v>
      </c>
      <c r="I35">
        <v>6</v>
      </c>
      <c r="J35" s="6">
        <f>+I35/J41</f>
        <v>0.35294117647058826</v>
      </c>
      <c r="K35">
        <v>2</v>
      </c>
      <c r="L35" s="6">
        <f>+K35/L41</f>
        <v>0.037037037037037035</v>
      </c>
      <c r="M35">
        <v>0</v>
      </c>
      <c r="N35" s="6">
        <f>+M35/N41</f>
        <v>0</v>
      </c>
      <c r="O35">
        <v>2</v>
      </c>
      <c r="P35" s="6">
        <f>+O35/P41</f>
        <v>0.09090909090909091</v>
      </c>
      <c r="Q35">
        <v>1</v>
      </c>
      <c r="R35" s="6">
        <f>+Q35/R41</f>
        <v>0.029411764705882353</v>
      </c>
      <c r="T35" t="s">
        <v>652</v>
      </c>
      <c r="Z35" t="s">
        <v>661</v>
      </c>
    </row>
    <row r="36" spans="2:26" ht="15.75">
      <c r="B36" s="4" t="s">
        <v>423</v>
      </c>
      <c r="C36">
        <v>6</v>
      </c>
      <c r="D36" s="6">
        <f>+C36/D41</f>
        <v>0.2727272727272727</v>
      </c>
      <c r="E36">
        <v>4</v>
      </c>
      <c r="F36" s="6">
        <f>+E36/F41</f>
        <v>0.4444444444444444</v>
      </c>
      <c r="G36">
        <v>7</v>
      </c>
      <c r="H36" s="6">
        <f>+G36/H41</f>
        <v>0.30434782608695654</v>
      </c>
      <c r="I36">
        <v>2</v>
      </c>
      <c r="J36" s="6">
        <f>+I36/J41</f>
        <v>0.11764705882352941</v>
      </c>
      <c r="K36">
        <v>6</v>
      </c>
      <c r="L36" s="6">
        <f>+K36/L41</f>
        <v>0.1111111111111111</v>
      </c>
      <c r="M36">
        <v>9</v>
      </c>
      <c r="N36" s="6">
        <f>+M36/N41</f>
        <v>0.391304347826087</v>
      </c>
      <c r="O36">
        <v>8</v>
      </c>
      <c r="P36" s="6">
        <f>+O36/P41</f>
        <v>0.36363636363636365</v>
      </c>
      <c r="Q36">
        <v>15</v>
      </c>
      <c r="R36" s="6">
        <f>+Q36/R41</f>
        <v>0.4411764705882353</v>
      </c>
      <c r="T36" t="s">
        <v>653</v>
      </c>
      <c r="Z36" t="s">
        <v>662</v>
      </c>
    </row>
    <row r="37" spans="2:26" ht="15.75">
      <c r="B37" s="4" t="s">
        <v>424</v>
      </c>
      <c r="C37">
        <v>1</v>
      </c>
      <c r="D37" s="6">
        <f>+C37/D41</f>
        <v>0.045454545454545456</v>
      </c>
      <c r="E37">
        <v>1</v>
      </c>
      <c r="F37" s="6">
        <f>+E37/F41</f>
        <v>0.1111111111111111</v>
      </c>
      <c r="G37">
        <v>3</v>
      </c>
      <c r="H37" s="6">
        <f>+G37/H41</f>
        <v>0.13043478260869565</v>
      </c>
      <c r="I37">
        <v>3</v>
      </c>
      <c r="J37" s="6">
        <f>+I37/J41</f>
        <v>0.17647058823529413</v>
      </c>
      <c r="K37">
        <v>10</v>
      </c>
      <c r="L37" s="6">
        <f>+K37/L41</f>
        <v>0.18518518518518517</v>
      </c>
      <c r="M37">
        <v>6</v>
      </c>
      <c r="N37" s="6">
        <f>+M37/N41</f>
        <v>0.2608695652173913</v>
      </c>
      <c r="O37">
        <v>9</v>
      </c>
      <c r="P37" s="6">
        <f>+O37/P41</f>
        <v>0.4090909090909091</v>
      </c>
      <c r="Q37">
        <v>8</v>
      </c>
      <c r="R37" s="6">
        <f>+Q37/R41</f>
        <v>0.23529411764705882</v>
      </c>
      <c r="T37" t="s">
        <v>654</v>
      </c>
      <c r="Z37" t="s">
        <v>663</v>
      </c>
    </row>
    <row r="38" spans="2:26" ht="15.75">
      <c r="B38" s="4" t="s">
        <v>425</v>
      </c>
      <c r="C38">
        <v>0</v>
      </c>
      <c r="D38" s="6">
        <f>+C38/D41</f>
        <v>0</v>
      </c>
      <c r="E38">
        <v>0</v>
      </c>
      <c r="F38" s="6">
        <f>+E38/F41</f>
        <v>0</v>
      </c>
      <c r="G38">
        <v>0</v>
      </c>
      <c r="H38" s="6">
        <f>+G38/H41</f>
        <v>0</v>
      </c>
      <c r="I38">
        <v>0</v>
      </c>
      <c r="J38" s="6">
        <f>+I38/J41</f>
        <v>0</v>
      </c>
      <c r="K38">
        <v>12</v>
      </c>
      <c r="L38" s="6">
        <f>+K38/L41</f>
        <v>0.2222222222222222</v>
      </c>
      <c r="M38">
        <v>5</v>
      </c>
      <c r="N38" s="6">
        <f>+M38/N41</f>
        <v>0.21739130434782608</v>
      </c>
      <c r="O38">
        <v>2</v>
      </c>
      <c r="P38" s="6">
        <f>+O38/P41</f>
        <v>0.09090909090909091</v>
      </c>
      <c r="Q38">
        <v>5</v>
      </c>
      <c r="R38" s="6">
        <f>+Q38/R41</f>
        <v>0.14705882352941177</v>
      </c>
      <c r="T38" t="s">
        <v>655</v>
      </c>
      <c r="Z38" t="s">
        <v>664</v>
      </c>
    </row>
    <row r="39" spans="2:26" ht="15.75">
      <c r="B39" s="4" t="s">
        <v>426</v>
      </c>
      <c r="C39">
        <v>1</v>
      </c>
      <c r="D39" s="6">
        <f>+C39/D41</f>
        <v>0.045454545454545456</v>
      </c>
      <c r="E39">
        <v>2</v>
      </c>
      <c r="F39" s="6">
        <f>+E39/F41</f>
        <v>0.2222222222222222</v>
      </c>
      <c r="G39">
        <v>2</v>
      </c>
      <c r="H39" s="6">
        <f>+G39/H41</f>
        <v>0.08695652173913043</v>
      </c>
      <c r="I39">
        <v>1</v>
      </c>
      <c r="J39" s="6">
        <f>+I39/J41</f>
        <v>0.058823529411764705</v>
      </c>
      <c r="K39">
        <v>23</v>
      </c>
      <c r="L39" s="6">
        <f>+K39/L41</f>
        <v>0.42592592592592593</v>
      </c>
      <c r="M39">
        <v>3</v>
      </c>
      <c r="N39" s="6">
        <f>+M39/N41</f>
        <v>0.13043478260869565</v>
      </c>
      <c r="O39">
        <v>0</v>
      </c>
      <c r="P39" s="6">
        <f>+O39/P41</f>
        <v>0</v>
      </c>
      <c r="Q39">
        <v>3</v>
      </c>
      <c r="R39" s="6">
        <f>+Q39/R41</f>
        <v>0.08823529411764706</v>
      </c>
      <c r="T39" t="s">
        <v>656</v>
      </c>
      <c r="Z39" t="s">
        <v>665</v>
      </c>
    </row>
    <row r="40" spans="20:30" s="4" customFormat="1" ht="6.75" customHeight="1">
      <c r="T40" t="s">
        <v>497</v>
      </c>
      <c r="U40"/>
      <c r="V40"/>
      <c r="W40"/>
      <c r="X40"/>
      <c r="Y40"/>
      <c r="Z40" t="s">
        <v>503</v>
      </c>
      <c r="AA40"/>
      <c r="AB40"/>
      <c r="AC40"/>
      <c r="AD40"/>
    </row>
    <row r="41" spans="2:30" s="4" customFormat="1" ht="15">
      <c r="B41" s="2" t="s">
        <v>353</v>
      </c>
      <c r="D41" s="7">
        <f>SUM(C34:C39)</f>
        <v>22</v>
      </c>
      <c r="E41" s="7"/>
      <c r="F41" s="7">
        <f>SUM(E34:E39)</f>
        <v>9</v>
      </c>
      <c r="G41" s="7"/>
      <c r="H41" s="7">
        <f>SUM(G34:G39)</f>
        <v>23</v>
      </c>
      <c r="I41" s="7"/>
      <c r="J41" s="7">
        <f>SUM(I34:I39)</f>
        <v>17</v>
      </c>
      <c r="L41" s="7">
        <f>SUM(K34:K39)</f>
        <v>54</v>
      </c>
      <c r="M41" s="7"/>
      <c r="N41" s="7">
        <f>SUM(M34:M39)</f>
        <v>23</v>
      </c>
      <c r="O41" s="7"/>
      <c r="P41" s="7">
        <f>SUM(O34:O39)</f>
        <v>22</v>
      </c>
      <c r="Q41" s="7"/>
      <c r="R41" s="7">
        <f>SUM(Q34:Q39)</f>
        <v>34</v>
      </c>
      <c r="T41" t="s">
        <v>657</v>
      </c>
      <c r="U41"/>
      <c r="V41"/>
      <c r="W41"/>
      <c r="X41"/>
      <c r="Y41"/>
      <c r="Z41" t="s">
        <v>666</v>
      </c>
      <c r="AA41"/>
      <c r="AB41"/>
      <c r="AC41"/>
      <c r="AD41"/>
    </row>
    <row r="42" s="4" customFormat="1" ht="15" hidden="1" outlineLevel="1"/>
    <row r="43" s="4" customFormat="1" ht="15" hidden="1" outlineLevel="1">
      <c r="F43" s="4">
        <f>SUM(D41:J41)</f>
        <v>71</v>
      </c>
    </row>
    <row r="44" s="4" customFormat="1" ht="15" hidden="1" outlineLevel="1"/>
    <row r="45" s="4" customFormat="1" ht="15" hidden="1" outlineLevel="1"/>
    <row r="46" s="4" customFormat="1" ht="15" hidden="1" outlineLevel="1"/>
    <row r="47" spans="3:10" s="4" customFormat="1" ht="15" hidden="1" outlineLevel="1">
      <c r="C47">
        <v>1</v>
      </c>
      <c r="D47">
        <v>0</v>
      </c>
      <c r="E47">
        <v>1</v>
      </c>
      <c r="F47">
        <v>2</v>
      </c>
      <c r="G47">
        <v>7</v>
      </c>
      <c r="H47">
        <v>1</v>
      </c>
      <c r="I47">
        <v>4</v>
      </c>
      <c r="J47">
        <v>5</v>
      </c>
    </row>
    <row r="48" spans="3:10" ht="12.75" hidden="1" outlineLevel="1">
      <c r="C48">
        <v>2</v>
      </c>
      <c r="D48">
        <v>0</v>
      </c>
      <c r="E48">
        <v>2</v>
      </c>
      <c r="F48">
        <v>1</v>
      </c>
      <c r="G48">
        <v>7</v>
      </c>
      <c r="H48">
        <v>1</v>
      </c>
      <c r="I48">
        <v>7</v>
      </c>
      <c r="J48">
        <v>6</v>
      </c>
    </row>
    <row r="49" spans="3:10" ht="12.75" hidden="1" outlineLevel="1">
      <c r="C49">
        <v>6</v>
      </c>
      <c r="D49">
        <v>9</v>
      </c>
      <c r="E49">
        <v>8</v>
      </c>
      <c r="F49">
        <v>15</v>
      </c>
      <c r="G49">
        <v>6</v>
      </c>
      <c r="H49">
        <v>4</v>
      </c>
      <c r="I49">
        <v>7</v>
      </c>
      <c r="J49">
        <v>2</v>
      </c>
    </row>
    <row r="50" spans="3:10" ht="12.75" hidden="1" outlineLevel="1">
      <c r="C50">
        <v>10</v>
      </c>
      <c r="D50">
        <v>6</v>
      </c>
      <c r="E50">
        <v>9</v>
      </c>
      <c r="F50">
        <v>8</v>
      </c>
      <c r="G50">
        <v>1</v>
      </c>
      <c r="H50">
        <v>1</v>
      </c>
      <c r="I50">
        <v>3</v>
      </c>
      <c r="J50">
        <v>3</v>
      </c>
    </row>
    <row r="51" spans="3:10" ht="12.75" hidden="1" outlineLevel="1">
      <c r="C51">
        <v>12</v>
      </c>
      <c r="D51">
        <v>5</v>
      </c>
      <c r="E51">
        <v>2</v>
      </c>
      <c r="F51">
        <v>5</v>
      </c>
      <c r="G51">
        <v>0</v>
      </c>
      <c r="H51">
        <v>0</v>
      </c>
      <c r="I51">
        <v>0</v>
      </c>
      <c r="J51">
        <v>0</v>
      </c>
    </row>
    <row r="52" spans="3:10" ht="12.75" hidden="1" outlineLevel="1">
      <c r="C52">
        <v>23</v>
      </c>
      <c r="D52">
        <v>3</v>
      </c>
      <c r="E52">
        <v>0</v>
      </c>
      <c r="F52">
        <v>3</v>
      </c>
      <c r="G52">
        <v>1</v>
      </c>
      <c r="H52">
        <v>2</v>
      </c>
      <c r="I52">
        <v>2</v>
      </c>
      <c r="J52">
        <v>1</v>
      </c>
    </row>
    <row r="53" ht="12.75" hidden="1" outlineLevel="1"/>
    <row r="54" ht="12.75" hidden="1" outlineLevel="1"/>
    <row r="55" ht="12.75" hidden="1" outlineLevel="1"/>
    <row r="56" ht="12.75" hidden="1" outlineLevel="1"/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hidden="1" outlineLevel="1"/>
    <row r="63" ht="12.75" hidden="1" outlineLevel="1"/>
    <row r="64" ht="12.75" hidden="1" outlineLevel="1"/>
    <row r="65" ht="12.75" hidden="1" outlineLevel="1"/>
    <row r="66" ht="12.75" hidden="1" outlineLevel="1"/>
    <row r="67" ht="12.75" hidden="1" outlineLevel="1"/>
    <row r="68" ht="12.75" hidden="1" outlineLevel="1"/>
    <row r="69" ht="12.75" hidden="1" outlineLevel="1"/>
    <row r="70" ht="12.75" hidden="1" outlineLevel="1"/>
    <row r="71" ht="12.75" collapsed="1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0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2" max="33" width="0" style="0" hidden="1" customWidth="1" outlineLevel="1"/>
    <col min="34" max="34" width="9.140625" style="0" customWidth="1" collapsed="1"/>
  </cols>
  <sheetData>
    <row r="1" spans="1:18" s="1" customFormat="1" ht="20.25">
      <c r="A1" s="16" t="s">
        <v>429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0" ht="15">
      <c r="A3" s="17" t="s">
        <v>430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</row>
    <row r="4" spans="1:20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</row>
    <row r="5" spans="1:20" ht="15.75">
      <c r="A5" s="3" t="s">
        <v>116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18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22" ht="15">
      <c r="B7" s="4"/>
      <c r="C7" s="4"/>
      <c r="D7" s="7" t="s">
        <v>349</v>
      </c>
      <c r="E7" s="7"/>
      <c r="F7" s="7" t="s">
        <v>350</v>
      </c>
      <c r="G7" s="4"/>
      <c r="K7" s="4"/>
      <c r="L7" s="7"/>
      <c r="M7" s="7"/>
      <c r="N7" s="7"/>
      <c r="O7" s="4"/>
      <c r="P7" s="7"/>
      <c r="Q7" s="7"/>
      <c r="R7" s="7"/>
      <c r="V7" t="s">
        <v>126</v>
      </c>
    </row>
    <row r="8" spans="2:22" ht="21" customHeight="1">
      <c r="B8" s="4" t="s">
        <v>431</v>
      </c>
      <c r="C8" s="4">
        <v>59</v>
      </c>
      <c r="D8" s="6">
        <f>+C8/D11</f>
        <v>0.8428571428571429</v>
      </c>
      <c r="E8" s="5">
        <v>116</v>
      </c>
      <c r="F8" s="6">
        <f>+E8/F11</f>
        <v>0.8721804511278195</v>
      </c>
      <c r="G8" s="4"/>
      <c r="K8" s="4"/>
      <c r="L8" s="6"/>
      <c r="M8" s="5"/>
      <c r="N8" s="6"/>
      <c r="O8" s="4"/>
      <c r="P8" s="6"/>
      <c r="Q8" s="5"/>
      <c r="R8" s="6"/>
      <c r="V8" t="s">
        <v>486</v>
      </c>
    </row>
    <row r="9" spans="2:22" ht="15.75">
      <c r="B9" s="4" t="s">
        <v>432</v>
      </c>
      <c r="C9" s="4">
        <v>11</v>
      </c>
      <c r="D9" s="6">
        <f>+C9/D11</f>
        <v>0.15714285714285714</v>
      </c>
      <c r="E9" s="5">
        <v>17</v>
      </c>
      <c r="F9" s="6">
        <f>+E9/F11</f>
        <v>0.12781954887218044</v>
      </c>
      <c r="G9" s="4"/>
      <c r="K9" s="4"/>
      <c r="L9" s="6"/>
      <c r="M9" s="5"/>
      <c r="N9" s="6"/>
      <c r="O9" s="4"/>
      <c r="P9" s="6"/>
      <c r="Q9" s="5"/>
      <c r="R9" s="6"/>
      <c r="V9" t="s">
        <v>127</v>
      </c>
    </row>
    <row r="10" spans="2:22" ht="6.75" customHeight="1">
      <c r="B10" s="4"/>
      <c r="C10" s="4"/>
      <c r="D10" s="5"/>
      <c r="E10" s="5"/>
      <c r="F10" s="5"/>
      <c r="G10" s="4"/>
      <c r="K10" s="4"/>
      <c r="L10" s="5"/>
      <c r="M10" s="5"/>
      <c r="N10" s="5"/>
      <c r="O10" s="4"/>
      <c r="P10" s="5"/>
      <c r="Q10" s="5"/>
      <c r="R10" s="5"/>
      <c r="T10" s="4"/>
      <c r="U10" s="4"/>
      <c r="V10" t="s">
        <v>128</v>
      </c>
    </row>
    <row r="11" spans="2:33" s="4" customFormat="1" ht="15">
      <c r="B11" s="2" t="s">
        <v>353</v>
      </c>
      <c r="C11" s="2"/>
      <c r="D11" s="7">
        <f>+SUM(C8:C9)</f>
        <v>70</v>
      </c>
      <c r="E11" s="7"/>
      <c r="F11" s="7">
        <f>SUM(E8:E9)</f>
        <v>133</v>
      </c>
      <c r="K11" s="2"/>
      <c r="L11" s="7"/>
      <c r="M11" s="7"/>
      <c r="N11" s="7"/>
      <c r="O11" s="2"/>
      <c r="P11" s="7"/>
      <c r="Q11" s="7"/>
      <c r="R11" s="7"/>
      <c r="V11" t="s">
        <v>486</v>
      </c>
      <c r="W11"/>
      <c r="X11"/>
      <c r="Y11"/>
      <c r="Z11"/>
      <c r="AA11"/>
      <c r="AB11"/>
      <c r="AC11"/>
      <c r="AD11"/>
      <c r="AE11"/>
      <c r="AF11"/>
      <c r="AG11"/>
    </row>
    <row r="12" spans="22:33" s="4" customFormat="1" ht="15">
      <c r="V12" t="s">
        <v>129</v>
      </c>
      <c r="W12"/>
      <c r="X12"/>
      <c r="Y12"/>
      <c r="Z12"/>
      <c r="AA12"/>
      <c r="AB12"/>
      <c r="AC12"/>
      <c r="AD12"/>
      <c r="AE12"/>
      <c r="AF12"/>
      <c r="AG12"/>
    </row>
    <row r="13" spans="22:33" s="4" customFormat="1" ht="15"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4" customFormat="1" ht="15.75">
      <c r="A14" s="3" t="s">
        <v>354</v>
      </c>
      <c r="V14" t="s">
        <v>130</v>
      </c>
      <c r="W14"/>
      <c r="X14"/>
      <c r="Y14"/>
      <c r="Z14"/>
      <c r="AA14"/>
      <c r="AB14"/>
      <c r="AC14"/>
      <c r="AD14"/>
      <c r="AE14"/>
      <c r="AF14"/>
      <c r="AG14"/>
    </row>
    <row r="15" spans="1:33" s="4" customFormat="1" ht="15.75">
      <c r="A15" s="3"/>
      <c r="V15" t="s">
        <v>493</v>
      </c>
      <c r="W15"/>
      <c r="X15"/>
      <c r="Y15"/>
      <c r="Z15"/>
      <c r="AA15"/>
      <c r="AB15"/>
      <c r="AC15"/>
      <c r="AD15"/>
      <c r="AE15"/>
      <c r="AF15"/>
      <c r="AG15"/>
    </row>
    <row r="16" spans="4:33" s="4" customFormat="1" ht="15">
      <c r="D16" s="7" t="s">
        <v>356</v>
      </c>
      <c r="E16" s="7"/>
      <c r="F16" s="7" t="s">
        <v>355</v>
      </c>
      <c r="G16" s="7"/>
      <c r="H16" s="7" t="s">
        <v>357</v>
      </c>
      <c r="I16" s="7"/>
      <c r="J16" s="7" t="s">
        <v>115</v>
      </c>
      <c r="V16" t="s">
        <v>131</v>
      </c>
      <c r="W16"/>
      <c r="X16"/>
      <c r="Y16"/>
      <c r="Z16"/>
      <c r="AA16"/>
      <c r="AB16"/>
      <c r="AC16"/>
      <c r="AD16"/>
      <c r="AE16"/>
      <c r="AF16"/>
      <c r="AG16"/>
    </row>
    <row r="17" spans="2:33" s="4" customFormat="1" ht="21" customHeight="1">
      <c r="B17" s="4" t="s">
        <v>431</v>
      </c>
      <c r="C17" s="4">
        <v>61</v>
      </c>
      <c r="D17" s="6">
        <f>+C17/D20</f>
        <v>0.8133333333333334</v>
      </c>
      <c r="E17" s="4">
        <v>27</v>
      </c>
      <c r="F17" s="6">
        <f>+E17/F20</f>
        <v>0.84375</v>
      </c>
      <c r="G17" s="4">
        <v>41</v>
      </c>
      <c r="H17" s="6">
        <f>+G17/H20</f>
        <v>0.9111111111111111</v>
      </c>
      <c r="I17" s="4">
        <v>46</v>
      </c>
      <c r="J17" s="6">
        <f>+I17/J20</f>
        <v>0.9019607843137255</v>
      </c>
      <c r="L17" s="6"/>
      <c r="N17" s="6"/>
      <c r="P17" s="6"/>
      <c r="R17" s="6"/>
      <c r="V17" t="s">
        <v>132</v>
      </c>
      <c r="W17"/>
      <c r="X17"/>
      <c r="Y17"/>
      <c r="Z17"/>
      <c r="AA17"/>
      <c r="AB17"/>
      <c r="AC17"/>
      <c r="AD17"/>
      <c r="AE17"/>
      <c r="AF17"/>
      <c r="AG17"/>
    </row>
    <row r="18" spans="2:33" s="4" customFormat="1" ht="15.75">
      <c r="B18" s="4" t="s">
        <v>432</v>
      </c>
      <c r="C18" s="4">
        <v>14</v>
      </c>
      <c r="D18" s="6">
        <f>+C18/D20</f>
        <v>0.18666666666666668</v>
      </c>
      <c r="E18" s="4">
        <v>5</v>
      </c>
      <c r="F18" s="6">
        <f>+E18/F20</f>
        <v>0.15625</v>
      </c>
      <c r="G18" s="4">
        <v>4</v>
      </c>
      <c r="H18" s="6">
        <f>+G18/H20</f>
        <v>0.08888888888888889</v>
      </c>
      <c r="I18" s="4">
        <v>5</v>
      </c>
      <c r="J18" s="6">
        <f>+I18/J20</f>
        <v>0.09803921568627451</v>
      </c>
      <c r="L18" s="6"/>
      <c r="N18" s="6"/>
      <c r="P18" s="6"/>
      <c r="R18" s="6"/>
      <c r="V18" t="s">
        <v>493</v>
      </c>
      <c r="W18"/>
      <c r="X18"/>
      <c r="Y18"/>
      <c r="Z18"/>
      <c r="AA18"/>
      <c r="AB18"/>
      <c r="AC18"/>
      <c r="AD18"/>
      <c r="AE18"/>
      <c r="AF18"/>
      <c r="AG18"/>
    </row>
    <row r="19" spans="22:33" s="4" customFormat="1" ht="6.75" customHeight="1">
      <c r="V19" t="s">
        <v>133</v>
      </c>
      <c r="W19"/>
      <c r="X19"/>
      <c r="Y19"/>
      <c r="Z19"/>
      <c r="AA19"/>
      <c r="AB19"/>
      <c r="AC19"/>
      <c r="AD19"/>
      <c r="AE19"/>
      <c r="AF19"/>
      <c r="AG19"/>
    </row>
    <row r="20" spans="2:33" s="4" customFormat="1" ht="15">
      <c r="B20" s="2" t="s">
        <v>353</v>
      </c>
      <c r="D20" s="7">
        <f>SUM(C17:C18)</f>
        <v>75</v>
      </c>
      <c r="E20" s="7"/>
      <c r="F20" s="7">
        <f>SUM(E17:E18)</f>
        <v>32</v>
      </c>
      <c r="G20" s="7"/>
      <c r="H20" s="7">
        <f>SUM(G17:G18)</f>
        <v>45</v>
      </c>
      <c r="I20" s="7"/>
      <c r="J20" s="7">
        <f>SUM(I17:I18)</f>
        <v>51</v>
      </c>
      <c r="L20" s="7"/>
      <c r="M20" s="7"/>
      <c r="N20" s="7"/>
      <c r="P20" s="7"/>
      <c r="Q20" s="7"/>
      <c r="R20" s="7"/>
      <c r="V20"/>
      <c r="W20"/>
      <c r="X20"/>
      <c r="Y20"/>
      <c r="Z20"/>
      <c r="AA20"/>
      <c r="AB20"/>
      <c r="AC20"/>
      <c r="AD20"/>
      <c r="AE20"/>
      <c r="AF20"/>
      <c r="AG20"/>
    </row>
    <row r="21" spans="22:33" s="4" customFormat="1" ht="15">
      <c r="V21" t="s">
        <v>134</v>
      </c>
      <c r="W21"/>
      <c r="X21"/>
      <c r="Y21"/>
      <c r="Z21"/>
      <c r="AA21"/>
      <c r="AB21" t="s">
        <v>138</v>
      </c>
      <c r="AC21"/>
      <c r="AD21"/>
      <c r="AE21"/>
      <c r="AF21"/>
      <c r="AG21"/>
    </row>
    <row r="22" spans="22:33" s="4" customFormat="1" ht="15">
      <c r="V22" t="s">
        <v>497</v>
      </c>
      <c r="W22"/>
      <c r="X22"/>
      <c r="Y22"/>
      <c r="Z22"/>
      <c r="AA22"/>
      <c r="AB22" t="s">
        <v>503</v>
      </c>
      <c r="AC22"/>
      <c r="AD22"/>
      <c r="AE22"/>
      <c r="AF22"/>
      <c r="AG22"/>
    </row>
    <row r="23" spans="1:33" s="4" customFormat="1" ht="15.75">
      <c r="A23" s="3" t="s">
        <v>117</v>
      </c>
      <c r="V23" t="s">
        <v>135</v>
      </c>
      <c r="W23"/>
      <c r="X23"/>
      <c r="Y23"/>
      <c r="Z23"/>
      <c r="AA23"/>
      <c r="AB23" t="s">
        <v>139</v>
      </c>
      <c r="AC23"/>
      <c r="AD23"/>
      <c r="AE23"/>
      <c r="AF23"/>
      <c r="AG23"/>
    </row>
    <row r="24" spans="1:33" s="4" customFormat="1" ht="15.75">
      <c r="A24" s="3"/>
      <c r="V24" t="s">
        <v>136</v>
      </c>
      <c r="W24"/>
      <c r="X24"/>
      <c r="Y24"/>
      <c r="Z24"/>
      <c r="AA24"/>
      <c r="AB24" t="s">
        <v>140</v>
      </c>
      <c r="AC24"/>
      <c r="AD24"/>
      <c r="AE24"/>
      <c r="AF24"/>
      <c r="AG24"/>
    </row>
    <row r="25" spans="3:33" s="4" customFormat="1" ht="15">
      <c r="C25" s="4">
        <v>5</v>
      </c>
      <c r="D25" s="7" t="s">
        <v>349</v>
      </c>
      <c r="E25" s="7">
        <v>6</v>
      </c>
      <c r="F25" s="7" t="s">
        <v>349</v>
      </c>
      <c r="G25" s="7">
        <v>7</v>
      </c>
      <c r="H25" s="7" t="s">
        <v>349</v>
      </c>
      <c r="I25" s="7">
        <v>8</v>
      </c>
      <c r="J25" s="7" t="s">
        <v>349</v>
      </c>
      <c r="K25" s="5">
        <v>1</v>
      </c>
      <c r="L25" s="7" t="s">
        <v>350</v>
      </c>
      <c r="M25" s="7">
        <v>2</v>
      </c>
      <c r="N25" s="7" t="s">
        <v>350</v>
      </c>
      <c r="O25" s="7">
        <v>3</v>
      </c>
      <c r="P25" s="7" t="s">
        <v>350</v>
      </c>
      <c r="Q25" s="7">
        <v>4</v>
      </c>
      <c r="R25" s="7" t="s">
        <v>350</v>
      </c>
      <c r="V25" t="s">
        <v>497</v>
      </c>
      <c r="W25"/>
      <c r="X25"/>
      <c r="Y25"/>
      <c r="Z25"/>
      <c r="AA25"/>
      <c r="AB25" t="s">
        <v>503</v>
      </c>
      <c r="AC25"/>
      <c r="AD25"/>
      <c r="AE25"/>
      <c r="AF25"/>
      <c r="AG25"/>
    </row>
    <row r="26" spans="4:33" s="4" customFormat="1" ht="15">
      <c r="D26" s="7" t="s">
        <v>356</v>
      </c>
      <c r="E26" s="7"/>
      <c r="F26" s="7" t="s">
        <v>355</v>
      </c>
      <c r="G26" s="7"/>
      <c r="H26" s="7" t="s">
        <v>357</v>
      </c>
      <c r="I26" s="7"/>
      <c r="J26" s="7" t="s">
        <v>115</v>
      </c>
      <c r="K26" s="5"/>
      <c r="L26" s="7" t="s">
        <v>356</v>
      </c>
      <c r="M26" s="7"/>
      <c r="N26" s="7" t="s">
        <v>355</v>
      </c>
      <c r="O26" s="7"/>
      <c r="P26" s="7" t="s">
        <v>357</v>
      </c>
      <c r="Q26" s="7"/>
      <c r="R26" s="7" t="s">
        <v>115</v>
      </c>
      <c r="V26" t="s">
        <v>137</v>
      </c>
      <c r="W26"/>
      <c r="X26"/>
      <c r="Y26"/>
      <c r="Z26"/>
      <c r="AA26"/>
      <c r="AB26" t="s">
        <v>141</v>
      </c>
      <c r="AC26"/>
      <c r="AD26"/>
      <c r="AE26"/>
      <c r="AF26"/>
      <c r="AG26"/>
    </row>
    <row r="27" spans="2:18" s="4" customFormat="1" ht="21" customHeight="1">
      <c r="B27" s="4" t="s">
        <v>431</v>
      </c>
      <c r="C27" s="4">
        <v>17</v>
      </c>
      <c r="D27" s="6">
        <f>+C27/D30</f>
        <v>0.8095238095238095</v>
      </c>
      <c r="E27" s="4">
        <v>8</v>
      </c>
      <c r="F27" s="6">
        <f>+E27/F30</f>
        <v>0.8888888888888888</v>
      </c>
      <c r="G27" s="4">
        <v>19</v>
      </c>
      <c r="H27" s="6">
        <f>+G27/H30</f>
        <v>0.8260869565217391</v>
      </c>
      <c r="I27" s="4">
        <v>15</v>
      </c>
      <c r="J27" s="6">
        <f>+I27/J30</f>
        <v>0.8823529411764706</v>
      </c>
      <c r="K27" s="4">
        <v>44</v>
      </c>
      <c r="L27" s="6">
        <f>+K27/L30</f>
        <v>0.8148148148148148</v>
      </c>
      <c r="M27" s="4">
        <v>19</v>
      </c>
      <c r="N27" s="6">
        <f>+M27/N30</f>
        <v>0.8260869565217391</v>
      </c>
      <c r="O27" s="4">
        <v>22</v>
      </c>
      <c r="P27" s="6">
        <f>+O27/P30</f>
        <v>1</v>
      </c>
      <c r="Q27" s="4">
        <v>31</v>
      </c>
      <c r="R27" s="6">
        <f>+Q27/R30</f>
        <v>0.9117647058823529</v>
      </c>
    </row>
    <row r="28" spans="2:18" s="4" customFormat="1" ht="15.75">
      <c r="B28" s="4" t="s">
        <v>432</v>
      </c>
      <c r="C28" s="4">
        <v>4</v>
      </c>
      <c r="D28" s="6">
        <f>+C28/D30</f>
        <v>0.19047619047619047</v>
      </c>
      <c r="E28" s="4">
        <v>1</v>
      </c>
      <c r="F28" s="6">
        <f>+E28/F30</f>
        <v>0.1111111111111111</v>
      </c>
      <c r="G28" s="4">
        <v>4</v>
      </c>
      <c r="H28" s="6">
        <f>+G28/H30</f>
        <v>0.17391304347826086</v>
      </c>
      <c r="I28" s="4">
        <v>2</v>
      </c>
      <c r="J28" s="6">
        <f>+I28/J30</f>
        <v>0.11764705882352941</v>
      </c>
      <c r="K28" s="4">
        <v>10</v>
      </c>
      <c r="L28" s="6">
        <f>+K28/L30</f>
        <v>0.18518518518518517</v>
      </c>
      <c r="M28" s="4">
        <v>4</v>
      </c>
      <c r="N28" s="6">
        <f>+M28/N30</f>
        <v>0.17391304347826086</v>
      </c>
      <c r="O28" s="4">
        <v>0</v>
      </c>
      <c r="P28" s="6">
        <f>+O28/P30</f>
        <v>0</v>
      </c>
      <c r="Q28" s="4">
        <v>3</v>
      </c>
      <c r="R28" s="6">
        <f>+Q28/R30</f>
        <v>0.08823529411764706</v>
      </c>
    </row>
    <row r="29" s="4" customFormat="1" ht="6.75" customHeight="1"/>
    <row r="30" spans="2:18" s="4" customFormat="1" ht="15">
      <c r="B30" s="2" t="s">
        <v>353</v>
      </c>
      <c r="D30" s="7">
        <f>SUM(C27:C28)</f>
        <v>21</v>
      </c>
      <c r="E30" s="7"/>
      <c r="F30" s="7">
        <f>SUM(E27:E28)</f>
        <v>9</v>
      </c>
      <c r="G30" s="7"/>
      <c r="H30" s="7">
        <f>SUM(G27:G28)</f>
        <v>23</v>
      </c>
      <c r="I30" s="7"/>
      <c r="J30" s="7">
        <f>SUM(I27:I28)</f>
        <v>17</v>
      </c>
      <c r="L30" s="7">
        <f>SUM(K27:K28)</f>
        <v>54</v>
      </c>
      <c r="M30" s="7"/>
      <c r="N30" s="7">
        <f>SUM(M27:M28)</f>
        <v>23</v>
      </c>
      <c r="O30" s="7"/>
      <c r="P30" s="7">
        <f>SUM(O27:O28)</f>
        <v>22</v>
      </c>
      <c r="Q30" s="7"/>
      <c r="R30" s="7">
        <f>SUM(Q27:Q28)</f>
        <v>34</v>
      </c>
    </row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6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2" max="32" width="0" style="0" hidden="1" customWidth="1" outlineLevel="1"/>
    <col min="33" max="33" width="9.140625" style="0" customWidth="1" collapsed="1"/>
  </cols>
  <sheetData>
    <row r="1" spans="1:18" s="1" customFormat="1" ht="20.25">
      <c r="A1" s="16" t="s">
        <v>433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0" ht="15">
      <c r="A3" s="17" t="s">
        <v>434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</row>
    <row r="4" spans="1:20" ht="15">
      <c r="A4" s="17" t="s">
        <v>435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</row>
    <row r="5" spans="1:18" ht="15">
      <c r="A5" s="17" t="s">
        <v>119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20" ht="1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3" t="s">
        <v>116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18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4"/>
      <c r="C9" s="4"/>
      <c r="D9" s="7" t="s">
        <v>349</v>
      </c>
      <c r="E9" s="7"/>
      <c r="F9" s="7" t="s">
        <v>350</v>
      </c>
      <c r="G9" s="4"/>
      <c r="K9" s="4"/>
      <c r="L9" s="7"/>
      <c r="M9" s="7"/>
      <c r="N9" s="7"/>
      <c r="O9" s="4"/>
      <c r="P9" s="7"/>
      <c r="Q9" s="7"/>
      <c r="R9" s="7"/>
    </row>
    <row r="10" spans="2:18" ht="21" customHeight="1">
      <c r="B10" s="4" t="s">
        <v>351</v>
      </c>
      <c r="C10" s="4">
        <v>54</v>
      </c>
      <c r="D10" s="6">
        <f>+C10/D13</f>
        <v>0.7714285714285715</v>
      </c>
      <c r="E10" s="5">
        <v>121</v>
      </c>
      <c r="F10" s="6">
        <f>+E10/F13</f>
        <v>0.9097744360902256</v>
      </c>
      <c r="G10" s="4"/>
      <c r="K10" s="4"/>
      <c r="L10" s="6"/>
      <c r="M10" s="5"/>
      <c r="N10" s="6"/>
      <c r="O10" s="4"/>
      <c r="P10" s="6"/>
      <c r="Q10" s="5"/>
      <c r="R10" s="6"/>
    </row>
    <row r="11" spans="2:18" ht="15.75">
      <c r="B11" s="4" t="s">
        <v>352</v>
      </c>
      <c r="C11" s="4">
        <v>16</v>
      </c>
      <c r="D11" s="6">
        <f>+C11/D13</f>
        <v>0.22857142857142856</v>
      </c>
      <c r="E11" s="5">
        <v>12</v>
      </c>
      <c r="F11" s="6">
        <f>+E11/F13</f>
        <v>0.09022556390977443</v>
      </c>
      <c r="G11" s="4"/>
      <c r="K11" s="4"/>
      <c r="L11" s="6"/>
      <c r="M11" s="5"/>
      <c r="N11" s="6"/>
      <c r="O11" s="4"/>
      <c r="P11" s="6"/>
      <c r="Q11" s="5"/>
      <c r="R11" s="6"/>
    </row>
    <row r="12" spans="2:22" ht="6.75" customHeight="1">
      <c r="B12" s="4"/>
      <c r="C12" s="4"/>
      <c r="D12" s="5"/>
      <c r="E12" s="5"/>
      <c r="F12" s="5"/>
      <c r="G12" s="4"/>
      <c r="K12" s="4"/>
      <c r="L12" s="5"/>
      <c r="M12" s="5"/>
      <c r="N12" s="5"/>
      <c r="O12" s="4"/>
      <c r="P12" s="5"/>
      <c r="Q12" s="5"/>
      <c r="R12" s="5"/>
      <c r="T12" s="4"/>
      <c r="U12" s="4"/>
      <c r="V12" s="4"/>
    </row>
    <row r="13" spans="2:32" s="4" customFormat="1" ht="15">
      <c r="B13" s="2" t="s">
        <v>353</v>
      </c>
      <c r="C13" s="2"/>
      <c r="D13" s="7">
        <f>+SUM(C10:C11)</f>
        <v>70</v>
      </c>
      <c r="E13" s="7"/>
      <c r="F13" s="7">
        <f>SUM(E10:E11)</f>
        <v>133</v>
      </c>
      <c r="K13" s="2"/>
      <c r="L13" s="7"/>
      <c r="M13" s="7"/>
      <c r="N13" s="7"/>
      <c r="O13" s="2"/>
      <c r="P13" s="7"/>
      <c r="Q13" s="7"/>
      <c r="R13" s="7"/>
      <c r="V13" t="s">
        <v>142</v>
      </c>
      <c r="W13"/>
      <c r="X13"/>
      <c r="Y13"/>
      <c r="Z13"/>
      <c r="AA13"/>
      <c r="AB13"/>
      <c r="AC13"/>
      <c r="AD13"/>
      <c r="AE13"/>
      <c r="AF13"/>
    </row>
    <row r="14" spans="22:32" s="4" customFormat="1" ht="15">
      <c r="V14" t="s">
        <v>486</v>
      </c>
      <c r="W14"/>
      <c r="X14"/>
      <c r="Y14"/>
      <c r="Z14"/>
      <c r="AA14"/>
      <c r="AB14"/>
      <c r="AC14"/>
      <c r="AD14"/>
      <c r="AE14"/>
      <c r="AF14"/>
    </row>
    <row r="15" spans="22:32" s="4" customFormat="1" ht="15">
      <c r="V15" t="s">
        <v>143</v>
      </c>
      <c r="W15"/>
      <c r="X15"/>
      <c r="Y15"/>
      <c r="Z15"/>
      <c r="AA15"/>
      <c r="AB15"/>
      <c r="AC15"/>
      <c r="AD15"/>
      <c r="AE15"/>
      <c r="AF15"/>
    </row>
    <row r="16" spans="1:32" s="4" customFormat="1" ht="15.75">
      <c r="A16" s="3" t="s">
        <v>354</v>
      </c>
      <c r="V16" t="s">
        <v>144</v>
      </c>
      <c r="W16"/>
      <c r="X16"/>
      <c r="Y16"/>
      <c r="Z16"/>
      <c r="AA16"/>
      <c r="AB16"/>
      <c r="AC16"/>
      <c r="AD16"/>
      <c r="AE16"/>
      <c r="AF16"/>
    </row>
    <row r="17" spans="1:32" s="4" customFormat="1" ht="15.75">
      <c r="A17" s="3"/>
      <c r="V17" t="s">
        <v>486</v>
      </c>
      <c r="W17"/>
      <c r="X17"/>
      <c r="Y17"/>
      <c r="Z17"/>
      <c r="AA17"/>
      <c r="AB17"/>
      <c r="AC17"/>
      <c r="AD17"/>
      <c r="AE17"/>
      <c r="AF17"/>
    </row>
    <row r="18" spans="4:32" s="4" customFormat="1" ht="15">
      <c r="D18" s="7" t="s">
        <v>356</v>
      </c>
      <c r="E18" s="7"/>
      <c r="F18" s="7" t="s">
        <v>355</v>
      </c>
      <c r="G18" s="7"/>
      <c r="H18" s="7" t="s">
        <v>357</v>
      </c>
      <c r="I18" s="7"/>
      <c r="J18" s="7" t="s">
        <v>115</v>
      </c>
      <c r="V18" t="s">
        <v>129</v>
      </c>
      <c r="W18"/>
      <c r="X18"/>
      <c r="Y18"/>
      <c r="Z18"/>
      <c r="AA18"/>
      <c r="AB18"/>
      <c r="AC18"/>
      <c r="AD18"/>
      <c r="AE18"/>
      <c r="AF18"/>
    </row>
    <row r="19" spans="2:32" s="4" customFormat="1" ht="21" customHeight="1">
      <c r="B19" s="4" t="s">
        <v>351</v>
      </c>
      <c r="C19" s="4">
        <v>54</v>
      </c>
      <c r="D19" s="6">
        <f>+C19/D22</f>
        <v>0.7105263157894737</v>
      </c>
      <c r="E19" s="4">
        <v>30</v>
      </c>
      <c r="F19" s="6">
        <f>+E19/F22</f>
        <v>0.9375</v>
      </c>
      <c r="G19" s="4">
        <v>42</v>
      </c>
      <c r="H19" s="6">
        <f>+G19/H22</f>
        <v>0.9545454545454546</v>
      </c>
      <c r="I19" s="4">
        <v>49</v>
      </c>
      <c r="J19" s="6">
        <f>+I19/J22</f>
        <v>0.9607843137254902</v>
      </c>
      <c r="L19" s="6"/>
      <c r="N19" s="6"/>
      <c r="P19" s="6"/>
      <c r="R19" s="6"/>
      <c r="V19"/>
      <c r="W19"/>
      <c r="X19"/>
      <c r="Y19"/>
      <c r="Z19"/>
      <c r="AA19"/>
      <c r="AB19"/>
      <c r="AC19"/>
      <c r="AD19"/>
      <c r="AE19"/>
      <c r="AF19"/>
    </row>
    <row r="20" spans="2:32" s="4" customFormat="1" ht="15.75">
      <c r="B20" s="4" t="s">
        <v>352</v>
      </c>
      <c r="C20" s="4">
        <v>22</v>
      </c>
      <c r="D20" s="6">
        <f>+C20/D22</f>
        <v>0.2894736842105263</v>
      </c>
      <c r="E20" s="4">
        <v>2</v>
      </c>
      <c r="F20" s="6">
        <f>+E20/F22</f>
        <v>0.0625</v>
      </c>
      <c r="G20" s="4">
        <v>2</v>
      </c>
      <c r="H20" s="6">
        <f>+G20/H22</f>
        <v>0.045454545454545456</v>
      </c>
      <c r="I20" s="4">
        <v>2</v>
      </c>
      <c r="J20" s="6">
        <f>+I20/J22</f>
        <v>0.0392156862745098</v>
      </c>
      <c r="L20" s="6"/>
      <c r="N20" s="6"/>
      <c r="P20" s="6"/>
      <c r="R20" s="6"/>
      <c r="V20" t="s">
        <v>145</v>
      </c>
      <c r="W20"/>
      <c r="X20"/>
      <c r="Y20"/>
      <c r="Z20"/>
      <c r="AA20"/>
      <c r="AB20"/>
      <c r="AC20"/>
      <c r="AD20"/>
      <c r="AE20"/>
      <c r="AF20"/>
    </row>
    <row r="21" spans="22:32" s="4" customFormat="1" ht="6.75" customHeight="1">
      <c r="V21" t="s">
        <v>146</v>
      </c>
      <c r="W21"/>
      <c r="X21"/>
      <c r="Y21"/>
      <c r="Z21"/>
      <c r="AA21"/>
      <c r="AB21"/>
      <c r="AC21"/>
      <c r="AD21"/>
      <c r="AE21"/>
      <c r="AF21"/>
    </row>
    <row r="22" spans="2:32" s="4" customFormat="1" ht="15">
      <c r="B22" s="2" t="s">
        <v>353</v>
      </c>
      <c r="D22" s="7">
        <f>SUM(C19:C20)</f>
        <v>76</v>
      </c>
      <c r="E22" s="7"/>
      <c r="F22" s="7">
        <f>SUM(E19:E20)</f>
        <v>32</v>
      </c>
      <c r="G22" s="7"/>
      <c r="H22" s="7">
        <f>SUM(G19:G20)</f>
        <v>44</v>
      </c>
      <c r="I22" s="7"/>
      <c r="J22" s="7">
        <f>SUM(I19:I20)</f>
        <v>51</v>
      </c>
      <c r="L22" s="7"/>
      <c r="M22" s="7"/>
      <c r="N22" s="7"/>
      <c r="P22" s="7"/>
      <c r="Q22" s="7"/>
      <c r="R22" s="7"/>
      <c r="V22" t="s">
        <v>493</v>
      </c>
      <c r="W22"/>
      <c r="X22"/>
      <c r="Y22"/>
      <c r="Z22"/>
      <c r="AA22"/>
      <c r="AB22"/>
      <c r="AC22"/>
      <c r="AD22"/>
      <c r="AE22"/>
      <c r="AF22"/>
    </row>
    <row r="23" spans="22:32" s="4" customFormat="1" ht="15">
      <c r="V23" t="s">
        <v>147</v>
      </c>
      <c r="W23"/>
      <c r="X23"/>
      <c r="Y23"/>
      <c r="Z23"/>
      <c r="AA23"/>
      <c r="AB23"/>
      <c r="AC23"/>
      <c r="AD23"/>
      <c r="AE23"/>
      <c r="AF23"/>
    </row>
    <row r="24" spans="22:32" s="4" customFormat="1" ht="15">
      <c r="V24" t="s">
        <v>148</v>
      </c>
      <c r="W24"/>
      <c r="X24"/>
      <c r="Y24"/>
      <c r="Z24"/>
      <c r="AA24"/>
      <c r="AB24"/>
      <c r="AC24"/>
      <c r="AD24"/>
      <c r="AE24"/>
      <c r="AF24"/>
    </row>
    <row r="25" spans="1:32" s="4" customFormat="1" ht="15.75">
      <c r="A25" s="3" t="s">
        <v>117</v>
      </c>
      <c r="V25" t="s">
        <v>493</v>
      </c>
      <c r="W25"/>
      <c r="X25"/>
      <c r="Y25"/>
      <c r="Z25"/>
      <c r="AA25"/>
      <c r="AB25"/>
      <c r="AC25"/>
      <c r="AD25"/>
      <c r="AE25"/>
      <c r="AF25"/>
    </row>
    <row r="26" spans="1:32" s="4" customFormat="1" ht="15.75">
      <c r="A26" s="3"/>
      <c r="V26" t="s">
        <v>149</v>
      </c>
      <c r="W26"/>
      <c r="X26"/>
      <c r="Y26"/>
      <c r="Z26"/>
      <c r="AA26"/>
      <c r="AB26"/>
      <c r="AC26"/>
      <c r="AD26"/>
      <c r="AE26"/>
      <c r="AF26"/>
    </row>
    <row r="27" spans="3:32" s="4" customFormat="1" ht="15">
      <c r="C27" s="4">
        <v>5</v>
      </c>
      <c r="D27" s="7" t="s">
        <v>349</v>
      </c>
      <c r="E27" s="7">
        <v>6</v>
      </c>
      <c r="F27" s="7" t="s">
        <v>349</v>
      </c>
      <c r="G27" s="7">
        <v>7</v>
      </c>
      <c r="H27" s="7" t="s">
        <v>349</v>
      </c>
      <c r="I27" s="7">
        <v>8</v>
      </c>
      <c r="J27" s="7" t="s">
        <v>349</v>
      </c>
      <c r="K27" s="5">
        <v>1</v>
      </c>
      <c r="L27" s="7" t="s">
        <v>350</v>
      </c>
      <c r="M27" s="7">
        <v>2</v>
      </c>
      <c r="N27" s="7" t="s">
        <v>350</v>
      </c>
      <c r="O27" s="7">
        <v>3</v>
      </c>
      <c r="P27" s="7" t="s">
        <v>350</v>
      </c>
      <c r="Q27" s="7">
        <v>4</v>
      </c>
      <c r="R27" s="7" t="s">
        <v>350</v>
      </c>
      <c r="V27"/>
      <c r="W27"/>
      <c r="X27"/>
      <c r="Y27"/>
      <c r="Z27"/>
      <c r="AA27"/>
      <c r="AB27"/>
      <c r="AC27"/>
      <c r="AD27"/>
      <c r="AE27"/>
      <c r="AF27"/>
    </row>
    <row r="28" spans="4:32" s="4" customFormat="1" ht="15">
      <c r="D28" s="7" t="s">
        <v>356</v>
      </c>
      <c r="E28" s="7"/>
      <c r="F28" s="7" t="s">
        <v>355</v>
      </c>
      <c r="G28" s="7"/>
      <c r="H28" s="7" t="s">
        <v>357</v>
      </c>
      <c r="I28" s="7"/>
      <c r="J28" s="7" t="s">
        <v>115</v>
      </c>
      <c r="K28" s="5"/>
      <c r="L28" s="7" t="s">
        <v>356</v>
      </c>
      <c r="M28" s="7"/>
      <c r="N28" s="7" t="s">
        <v>355</v>
      </c>
      <c r="O28" s="7"/>
      <c r="P28" s="7" t="s">
        <v>357</v>
      </c>
      <c r="Q28" s="7"/>
      <c r="R28" s="7" t="s">
        <v>115</v>
      </c>
      <c r="AF28"/>
    </row>
    <row r="29" spans="2:32" s="4" customFormat="1" ht="21" customHeight="1">
      <c r="B29" s="4" t="s">
        <v>351</v>
      </c>
      <c r="C29" s="4">
        <v>10</v>
      </c>
      <c r="D29" s="6">
        <f>+C29/D32</f>
        <v>0.45454545454545453</v>
      </c>
      <c r="E29" s="4">
        <v>7</v>
      </c>
      <c r="F29" s="6">
        <f>+E29/F32</f>
        <v>0.7777777777777778</v>
      </c>
      <c r="G29" s="4">
        <v>20</v>
      </c>
      <c r="H29" s="6">
        <f>+G29/H32</f>
        <v>0.9090909090909091</v>
      </c>
      <c r="I29" s="4">
        <v>17</v>
      </c>
      <c r="J29" s="6">
        <f>+I29/J32</f>
        <v>1</v>
      </c>
      <c r="K29" s="4">
        <v>44</v>
      </c>
      <c r="L29" s="6">
        <f>+K29/L32</f>
        <v>0.8148148148148148</v>
      </c>
      <c r="M29" s="4">
        <v>23</v>
      </c>
      <c r="N29" s="6">
        <f>+M29/N32</f>
        <v>1</v>
      </c>
      <c r="O29" s="4">
        <v>22</v>
      </c>
      <c r="P29" s="6">
        <f>+O29/P32</f>
        <v>1</v>
      </c>
      <c r="Q29" s="4">
        <v>32</v>
      </c>
      <c r="R29" s="6">
        <f>+Q29/R32</f>
        <v>0.9411764705882353</v>
      </c>
      <c r="AF29"/>
    </row>
    <row r="30" spans="2:32" s="4" customFormat="1" ht="15.75">
      <c r="B30" s="4" t="s">
        <v>352</v>
      </c>
      <c r="C30" s="4">
        <v>12</v>
      </c>
      <c r="D30" s="6">
        <f>+C30/D32</f>
        <v>0.5454545454545454</v>
      </c>
      <c r="E30" s="4">
        <v>2</v>
      </c>
      <c r="F30" s="6">
        <f>+E30/F32</f>
        <v>0.2222222222222222</v>
      </c>
      <c r="G30" s="4">
        <v>2</v>
      </c>
      <c r="H30" s="6">
        <f>+G30/H32</f>
        <v>0.09090909090909091</v>
      </c>
      <c r="I30" s="4">
        <v>0</v>
      </c>
      <c r="J30" s="6">
        <f>+I30/J32</f>
        <v>0</v>
      </c>
      <c r="K30" s="4">
        <v>10</v>
      </c>
      <c r="L30" s="6">
        <f>+K30/L32</f>
        <v>0.18518518518518517</v>
      </c>
      <c r="M30" s="4">
        <v>0</v>
      </c>
      <c r="N30" s="6">
        <f>+M30/N32</f>
        <v>0</v>
      </c>
      <c r="O30" s="4">
        <v>0</v>
      </c>
      <c r="P30" s="6">
        <f>+O30/P32</f>
        <v>0</v>
      </c>
      <c r="Q30" s="4">
        <v>2</v>
      </c>
      <c r="R30" s="6">
        <f>+Q30/R32</f>
        <v>0.058823529411764705</v>
      </c>
      <c r="V30" t="s">
        <v>150</v>
      </c>
      <c r="W30"/>
      <c r="X30"/>
      <c r="Y30"/>
      <c r="Z30"/>
      <c r="AA30"/>
      <c r="AB30" t="s">
        <v>155</v>
      </c>
      <c r="AC30"/>
      <c r="AD30"/>
      <c r="AE30"/>
      <c r="AF30"/>
    </row>
    <row r="31" spans="22:32" s="4" customFormat="1" ht="6.75" customHeight="1">
      <c r="V31" t="s">
        <v>151</v>
      </c>
      <c r="W31"/>
      <c r="X31"/>
      <c r="Y31"/>
      <c r="Z31"/>
      <c r="AA31"/>
      <c r="AB31" t="s">
        <v>156</v>
      </c>
      <c r="AC31"/>
      <c r="AD31"/>
      <c r="AE31"/>
      <c r="AF31"/>
    </row>
    <row r="32" spans="2:32" s="4" customFormat="1" ht="15">
      <c r="B32" s="2" t="s">
        <v>353</v>
      </c>
      <c r="D32" s="7">
        <f>SUM(C29:C30)</f>
        <v>22</v>
      </c>
      <c r="E32" s="7"/>
      <c r="F32" s="7">
        <f>SUM(E29:E30)</f>
        <v>9</v>
      </c>
      <c r="G32" s="7"/>
      <c r="H32" s="7">
        <f>SUM(G29:G30)</f>
        <v>22</v>
      </c>
      <c r="I32" s="7"/>
      <c r="J32" s="7">
        <f>SUM(I29:I30)</f>
        <v>17</v>
      </c>
      <c r="L32" s="7">
        <f>SUM(K29:K30)</f>
        <v>54</v>
      </c>
      <c r="M32" s="7"/>
      <c r="N32" s="7">
        <f>SUM(M29:M30)</f>
        <v>23</v>
      </c>
      <c r="O32" s="7"/>
      <c r="P32" s="7">
        <f>SUM(O29:O30)</f>
        <v>22</v>
      </c>
      <c r="Q32" s="7"/>
      <c r="R32" s="7">
        <f>SUM(Q29:Q30)</f>
        <v>34</v>
      </c>
      <c r="V32" t="s">
        <v>497</v>
      </c>
      <c r="W32"/>
      <c r="X32"/>
      <c r="Y32"/>
      <c r="Z32"/>
      <c r="AA32"/>
      <c r="AB32" t="s">
        <v>503</v>
      </c>
      <c r="AC32"/>
      <c r="AD32"/>
      <c r="AE32"/>
      <c r="AF32"/>
    </row>
    <row r="33" spans="22:32" s="4" customFormat="1" ht="15">
      <c r="V33" t="s">
        <v>152</v>
      </c>
      <c r="W33"/>
      <c r="X33"/>
      <c r="Y33"/>
      <c r="Z33"/>
      <c r="AA33"/>
      <c r="AB33" t="s">
        <v>157</v>
      </c>
      <c r="AC33"/>
      <c r="AD33"/>
      <c r="AE33"/>
      <c r="AF33"/>
    </row>
    <row r="34" spans="22:32" s="4" customFormat="1" ht="15">
      <c r="V34" t="s">
        <v>153</v>
      </c>
      <c r="W34"/>
      <c r="X34"/>
      <c r="Y34"/>
      <c r="Z34"/>
      <c r="AA34"/>
      <c r="AB34" t="s">
        <v>158</v>
      </c>
      <c r="AC34"/>
      <c r="AD34"/>
      <c r="AE34"/>
      <c r="AF34"/>
    </row>
    <row r="35" spans="22:31" s="4" customFormat="1" ht="15">
      <c r="V35" t="s">
        <v>497</v>
      </c>
      <c r="W35"/>
      <c r="X35"/>
      <c r="Y35"/>
      <c r="Z35"/>
      <c r="AA35"/>
      <c r="AB35" t="s">
        <v>503</v>
      </c>
      <c r="AC35"/>
      <c r="AD35"/>
      <c r="AE35"/>
    </row>
    <row r="36" spans="22:31" s="4" customFormat="1" ht="15">
      <c r="V36" t="s">
        <v>154</v>
      </c>
      <c r="W36"/>
      <c r="X36"/>
      <c r="Y36"/>
      <c r="Z36"/>
      <c r="AA36"/>
      <c r="AB36" t="s">
        <v>159</v>
      </c>
      <c r="AC36"/>
      <c r="AD36"/>
      <c r="AE36"/>
    </row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</sheetData>
  <mergeCells count="4">
    <mergeCell ref="A5:R5"/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2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2" max="32" width="0" style="0" hidden="1" customWidth="1" outlineLevel="1"/>
    <col min="33" max="33" width="9.140625" style="0" customWidth="1" collapsed="1"/>
  </cols>
  <sheetData>
    <row r="1" spans="1:18" s="1" customFormat="1" ht="20.25">
      <c r="A1" s="16" t="s">
        <v>436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0" ht="15">
      <c r="A3" s="17" t="s">
        <v>437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</row>
    <row r="4" spans="1:20" ht="15">
      <c r="A4" s="17" t="s">
        <v>438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</row>
    <row r="5" spans="1:20" ht="15">
      <c r="A5" s="17" t="s">
        <v>439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  <c r="T5" s="4"/>
    </row>
    <row r="6" spans="2:20" ht="1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3" t="s">
        <v>116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18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4"/>
      <c r="C9" s="4"/>
      <c r="D9" s="7" t="s">
        <v>349</v>
      </c>
      <c r="E9" s="7"/>
      <c r="F9" s="7" t="s">
        <v>350</v>
      </c>
      <c r="G9" s="4"/>
      <c r="K9" s="4"/>
      <c r="L9" s="7"/>
      <c r="M9" s="7"/>
      <c r="N9" s="7"/>
      <c r="O9" s="4"/>
      <c r="P9" s="7"/>
      <c r="Q9" s="7"/>
      <c r="R9" s="7"/>
    </row>
    <row r="10" spans="2:22" ht="21" customHeight="1">
      <c r="B10" s="4" t="s">
        <v>440</v>
      </c>
      <c r="C10" s="4">
        <v>42</v>
      </c>
      <c r="D10" s="6">
        <f>+C10/D13</f>
        <v>0.8076923076923077</v>
      </c>
      <c r="E10" s="5">
        <v>105</v>
      </c>
      <c r="F10" s="6">
        <f>+E10/F13</f>
        <v>0.9375</v>
      </c>
      <c r="G10" s="4"/>
      <c r="K10" s="4"/>
      <c r="L10" s="6"/>
      <c r="M10" s="5"/>
      <c r="N10" s="6"/>
      <c r="O10" s="4"/>
      <c r="P10" s="6"/>
      <c r="Q10" s="5"/>
      <c r="R10" s="6"/>
      <c r="V10" t="s">
        <v>160</v>
      </c>
    </row>
    <row r="11" spans="2:22" ht="15.75">
      <c r="B11" s="4" t="s">
        <v>441</v>
      </c>
      <c r="C11" s="4">
        <v>10</v>
      </c>
      <c r="D11" s="6">
        <f>+C11/D13</f>
        <v>0.19230769230769232</v>
      </c>
      <c r="E11" s="5">
        <v>7</v>
      </c>
      <c r="F11" s="6">
        <f>+E11/F13</f>
        <v>0.0625</v>
      </c>
      <c r="G11" s="4"/>
      <c r="K11" s="4"/>
      <c r="L11" s="6"/>
      <c r="M11" s="5"/>
      <c r="N11" s="6"/>
      <c r="O11" s="4"/>
      <c r="P11" s="6"/>
      <c r="Q11" s="5"/>
      <c r="R11" s="6"/>
      <c r="V11" t="s">
        <v>161</v>
      </c>
    </row>
    <row r="12" spans="2:22" ht="6.75" customHeight="1">
      <c r="B12" s="4"/>
      <c r="C12" s="4"/>
      <c r="D12" s="5"/>
      <c r="E12" s="5"/>
      <c r="F12" s="5"/>
      <c r="G12" s="4"/>
      <c r="K12" s="4"/>
      <c r="L12" s="5"/>
      <c r="M12" s="5"/>
      <c r="N12" s="5"/>
      <c r="O12" s="4"/>
      <c r="P12" s="5"/>
      <c r="Q12" s="5"/>
      <c r="R12" s="5"/>
      <c r="T12" s="4"/>
      <c r="U12" s="4"/>
      <c r="V12" t="s">
        <v>486</v>
      </c>
    </row>
    <row r="13" spans="2:32" s="4" customFormat="1" ht="15">
      <c r="B13" s="2" t="s">
        <v>353</v>
      </c>
      <c r="C13" s="2"/>
      <c r="D13" s="7">
        <f>+SUM(C10:C11)</f>
        <v>52</v>
      </c>
      <c r="E13" s="7"/>
      <c r="F13" s="7">
        <f>SUM(E10:E11)</f>
        <v>112</v>
      </c>
      <c r="K13" s="2"/>
      <c r="L13" s="7"/>
      <c r="M13" s="7"/>
      <c r="N13" s="7"/>
      <c r="O13" s="2"/>
      <c r="P13" s="7"/>
      <c r="Q13" s="7"/>
      <c r="R13" s="7"/>
      <c r="V13" t="s">
        <v>162</v>
      </c>
      <c r="W13"/>
      <c r="X13"/>
      <c r="Y13"/>
      <c r="Z13"/>
      <c r="AA13"/>
      <c r="AB13"/>
      <c r="AC13"/>
      <c r="AD13"/>
      <c r="AE13"/>
      <c r="AF13"/>
    </row>
    <row r="14" spans="22:32" s="4" customFormat="1" ht="15">
      <c r="V14" t="s">
        <v>163</v>
      </c>
      <c r="W14"/>
      <c r="X14"/>
      <c r="Y14"/>
      <c r="Z14"/>
      <c r="AA14"/>
      <c r="AB14"/>
      <c r="AC14"/>
      <c r="AD14"/>
      <c r="AE14"/>
      <c r="AF14"/>
    </row>
    <row r="15" spans="22:32" s="4" customFormat="1" ht="15">
      <c r="V15" t="s">
        <v>486</v>
      </c>
      <c r="W15"/>
      <c r="X15"/>
      <c r="Y15"/>
      <c r="Z15"/>
      <c r="AA15"/>
      <c r="AB15"/>
      <c r="AC15"/>
      <c r="AD15"/>
      <c r="AE15"/>
      <c r="AF15"/>
    </row>
    <row r="16" spans="1:32" s="4" customFormat="1" ht="15.75">
      <c r="A16" s="3" t="s">
        <v>354</v>
      </c>
      <c r="V16" t="s">
        <v>164</v>
      </c>
      <c r="W16"/>
      <c r="X16"/>
      <c r="Y16"/>
      <c r="Z16"/>
      <c r="AA16"/>
      <c r="AB16"/>
      <c r="AC16"/>
      <c r="AD16"/>
      <c r="AE16"/>
      <c r="AF16"/>
    </row>
    <row r="17" spans="1:32" s="4" customFormat="1" ht="15.75">
      <c r="A17" s="3"/>
      <c r="V17"/>
      <c r="W17"/>
      <c r="X17"/>
      <c r="Y17"/>
      <c r="Z17"/>
      <c r="AA17"/>
      <c r="AB17"/>
      <c r="AC17"/>
      <c r="AD17"/>
      <c r="AE17"/>
      <c r="AF17"/>
    </row>
    <row r="18" spans="4:32" s="4" customFormat="1" ht="15">
      <c r="D18" s="7" t="s">
        <v>356</v>
      </c>
      <c r="E18" s="7"/>
      <c r="F18" s="7" t="s">
        <v>355</v>
      </c>
      <c r="G18" s="7"/>
      <c r="H18" s="7" t="s">
        <v>357</v>
      </c>
      <c r="I18" s="7"/>
      <c r="J18" s="7" t="s">
        <v>115</v>
      </c>
      <c r="V18" t="s">
        <v>165</v>
      </c>
      <c r="W18"/>
      <c r="X18"/>
      <c r="Y18"/>
      <c r="Z18"/>
      <c r="AA18"/>
      <c r="AB18"/>
      <c r="AC18"/>
      <c r="AD18"/>
      <c r="AE18"/>
      <c r="AF18"/>
    </row>
    <row r="19" spans="2:32" s="4" customFormat="1" ht="21" customHeight="1">
      <c r="B19" s="4" t="s">
        <v>351</v>
      </c>
      <c r="C19" s="4">
        <v>42</v>
      </c>
      <c r="D19" s="6">
        <f>+C19/D22</f>
        <v>0.875</v>
      </c>
      <c r="E19" s="4">
        <v>23</v>
      </c>
      <c r="F19" s="6">
        <f>+E19/F22</f>
        <v>0.8214285714285714</v>
      </c>
      <c r="G19" s="4">
        <v>37</v>
      </c>
      <c r="H19" s="6">
        <f>+G19/H22</f>
        <v>0.9024390243902439</v>
      </c>
      <c r="I19" s="4">
        <v>45</v>
      </c>
      <c r="J19" s="6">
        <f>+I19/J22</f>
        <v>0.9574468085106383</v>
      </c>
      <c r="L19" s="6"/>
      <c r="N19" s="6"/>
      <c r="P19" s="6"/>
      <c r="R19" s="6"/>
      <c r="V19" t="s">
        <v>166</v>
      </c>
      <c r="W19"/>
      <c r="X19"/>
      <c r="Y19"/>
      <c r="Z19"/>
      <c r="AA19"/>
      <c r="AB19"/>
      <c r="AC19"/>
      <c r="AD19"/>
      <c r="AE19"/>
      <c r="AF19"/>
    </row>
    <row r="20" spans="2:32" s="4" customFormat="1" ht="15.75">
      <c r="B20" s="4" t="s">
        <v>352</v>
      </c>
      <c r="C20" s="4">
        <v>6</v>
      </c>
      <c r="D20" s="6">
        <f>+C20/D22</f>
        <v>0.125</v>
      </c>
      <c r="E20" s="4">
        <v>5</v>
      </c>
      <c r="F20" s="6">
        <f>+E20/F22</f>
        <v>0.17857142857142858</v>
      </c>
      <c r="G20" s="4">
        <v>4</v>
      </c>
      <c r="H20" s="6">
        <f>+G20/H22</f>
        <v>0.0975609756097561</v>
      </c>
      <c r="I20" s="4">
        <v>2</v>
      </c>
      <c r="J20" s="6">
        <f>+I20/J22</f>
        <v>0.0425531914893617</v>
      </c>
      <c r="L20" s="6"/>
      <c r="N20" s="6"/>
      <c r="P20" s="6"/>
      <c r="R20" s="6"/>
      <c r="V20" t="s">
        <v>493</v>
      </c>
      <c r="W20"/>
      <c r="X20"/>
      <c r="Y20"/>
      <c r="Z20"/>
      <c r="AA20"/>
      <c r="AB20"/>
      <c r="AC20"/>
      <c r="AD20"/>
      <c r="AE20"/>
      <c r="AF20"/>
    </row>
    <row r="21" spans="22:32" s="4" customFormat="1" ht="6.75" customHeight="1">
      <c r="V21" t="s">
        <v>167</v>
      </c>
      <c r="W21"/>
      <c r="X21"/>
      <c r="Y21"/>
      <c r="Z21"/>
      <c r="AA21"/>
      <c r="AB21"/>
      <c r="AC21"/>
      <c r="AD21"/>
      <c r="AE21"/>
      <c r="AF21"/>
    </row>
    <row r="22" spans="2:32" s="4" customFormat="1" ht="15">
      <c r="B22" s="2" t="s">
        <v>353</v>
      </c>
      <c r="D22" s="7">
        <f>SUM(C19:C20)</f>
        <v>48</v>
      </c>
      <c r="E22" s="7"/>
      <c r="F22" s="7">
        <f>SUM(E19:E20)</f>
        <v>28</v>
      </c>
      <c r="G22" s="7"/>
      <c r="H22" s="7">
        <f>SUM(G19:G20)</f>
        <v>41</v>
      </c>
      <c r="I22" s="7"/>
      <c r="J22" s="7">
        <f>SUM(I19:I20)</f>
        <v>47</v>
      </c>
      <c r="L22" s="7"/>
      <c r="M22" s="7"/>
      <c r="N22" s="7"/>
      <c r="P22" s="7"/>
      <c r="Q22" s="7"/>
      <c r="R22" s="7"/>
      <c r="V22" t="s">
        <v>168</v>
      </c>
      <c r="W22"/>
      <c r="X22"/>
      <c r="Y22"/>
      <c r="Z22"/>
      <c r="AA22"/>
      <c r="AB22"/>
      <c r="AC22"/>
      <c r="AD22"/>
      <c r="AE22"/>
      <c r="AF22"/>
    </row>
    <row r="23" spans="22:32" s="4" customFormat="1" ht="15">
      <c r="V23" t="s">
        <v>493</v>
      </c>
      <c r="W23"/>
      <c r="X23"/>
      <c r="Y23"/>
      <c r="Z23"/>
      <c r="AA23"/>
      <c r="AB23"/>
      <c r="AC23"/>
      <c r="AD23"/>
      <c r="AE23"/>
      <c r="AF23"/>
    </row>
    <row r="24" spans="22:32" s="4" customFormat="1" ht="15">
      <c r="V24" t="s">
        <v>169</v>
      </c>
      <c r="W24"/>
      <c r="X24"/>
      <c r="Y24"/>
      <c r="Z24"/>
      <c r="AA24"/>
      <c r="AB24"/>
      <c r="AC24"/>
      <c r="AD24"/>
      <c r="AE24"/>
      <c r="AF24"/>
    </row>
    <row r="25" spans="1:32" s="4" customFormat="1" ht="15.75">
      <c r="A25" s="3" t="s">
        <v>117</v>
      </c>
      <c r="V25"/>
      <c r="W25"/>
      <c r="X25"/>
      <c r="Y25"/>
      <c r="Z25"/>
      <c r="AA25"/>
      <c r="AB25"/>
      <c r="AC25"/>
      <c r="AD25"/>
      <c r="AE25"/>
      <c r="AF25"/>
    </row>
    <row r="26" spans="1:32" s="4" customFormat="1" ht="15.75">
      <c r="A26" s="3"/>
      <c r="V26"/>
      <c r="W26"/>
      <c r="X26"/>
      <c r="Y26"/>
      <c r="Z26"/>
      <c r="AA26"/>
      <c r="AB26"/>
      <c r="AC26"/>
      <c r="AD26"/>
      <c r="AE26"/>
      <c r="AF26"/>
    </row>
    <row r="27" spans="3:32" s="4" customFormat="1" ht="15">
      <c r="C27" s="4">
        <v>5</v>
      </c>
      <c r="D27" s="7" t="s">
        <v>349</v>
      </c>
      <c r="E27" s="7">
        <v>6</v>
      </c>
      <c r="F27" s="7" t="s">
        <v>349</v>
      </c>
      <c r="G27" s="7">
        <v>7</v>
      </c>
      <c r="H27" s="7" t="s">
        <v>349</v>
      </c>
      <c r="I27" s="7">
        <v>8</v>
      </c>
      <c r="J27" s="7" t="s">
        <v>349</v>
      </c>
      <c r="K27" s="5">
        <v>1</v>
      </c>
      <c r="L27" s="7" t="s">
        <v>350</v>
      </c>
      <c r="M27" s="7">
        <v>2</v>
      </c>
      <c r="N27" s="7" t="s">
        <v>350</v>
      </c>
      <c r="O27" s="7">
        <v>3</v>
      </c>
      <c r="P27" s="7" t="s">
        <v>350</v>
      </c>
      <c r="Q27" s="7">
        <v>4</v>
      </c>
      <c r="R27" s="7" t="s">
        <v>350</v>
      </c>
      <c r="V27" t="s">
        <v>170</v>
      </c>
      <c r="W27"/>
      <c r="X27"/>
      <c r="Y27"/>
      <c r="Z27"/>
      <c r="AA27"/>
      <c r="AB27" t="s">
        <v>174</v>
      </c>
      <c r="AC27"/>
      <c r="AD27"/>
      <c r="AE27"/>
      <c r="AF27"/>
    </row>
    <row r="28" spans="4:32" s="4" customFormat="1" ht="15">
      <c r="D28" s="7" t="s">
        <v>356</v>
      </c>
      <c r="E28" s="7"/>
      <c r="F28" s="7" t="s">
        <v>355</v>
      </c>
      <c r="G28" s="7"/>
      <c r="H28" s="7" t="s">
        <v>357</v>
      </c>
      <c r="I28" s="7"/>
      <c r="J28" s="7" t="s">
        <v>115</v>
      </c>
      <c r="K28" s="5"/>
      <c r="L28" s="7" t="s">
        <v>356</v>
      </c>
      <c r="M28" s="7"/>
      <c r="N28" s="7" t="s">
        <v>355</v>
      </c>
      <c r="O28" s="7"/>
      <c r="P28" s="7" t="s">
        <v>357</v>
      </c>
      <c r="Q28" s="7"/>
      <c r="R28" s="7" t="s">
        <v>115</v>
      </c>
      <c r="V28" t="s">
        <v>497</v>
      </c>
      <c r="W28"/>
      <c r="X28"/>
      <c r="Y28"/>
      <c r="Z28"/>
      <c r="AA28"/>
      <c r="AB28" t="s">
        <v>503</v>
      </c>
      <c r="AC28"/>
      <c r="AD28"/>
      <c r="AE28"/>
      <c r="AF28"/>
    </row>
    <row r="29" spans="2:32" s="4" customFormat="1" ht="21" customHeight="1">
      <c r="B29" s="4" t="s">
        <v>351</v>
      </c>
      <c r="C29" s="4">
        <v>5</v>
      </c>
      <c r="D29" s="6">
        <f>+C29/D32</f>
        <v>0.625</v>
      </c>
      <c r="E29" s="4">
        <v>4</v>
      </c>
      <c r="F29" s="6">
        <f>+E29/F32</f>
        <v>0.5714285714285714</v>
      </c>
      <c r="G29" s="4">
        <v>16</v>
      </c>
      <c r="H29" s="6">
        <f>+G29/H32</f>
        <v>0.8</v>
      </c>
      <c r="I29" s="4">
        <v>17</v>
      </c>
      <c r="J29" s="6">
        <f>+I29/J32</f>
        <v>1</v>
      </c>
      <c r="K29" s="4">
        <v>37</v>
      </c>
      <c r="L29" s="6">
        <f>+K29/L32</f>
        <v>0.925</v>
      </c>
      <c r="M29" s="4">
        <v>19</v>
      </c>
      <c r="N29" s="6">
        <f>+M29/N32</f>
        <v>0.9047619047619048</v>
      </c>
      <c r="O29" s="4">
        <v>21</v>
      </c>
      <c r="P29" s="6">
        <f>+O29/P32</f>
        <v>1</v>
      </c>
      <c r="Q29" s="4">
        <v>28</v>
      </c>
      <c r="R29" s="6">
        <f>+Q29/R32</f>
        <v>0.9333333333333333</v>
      </c>
      <c r="V29" t="s">
        <v>171</v>
      </c>
      <c r="W29"/>
      <c r="X29"/>
      <c r="Y29"/>
      <c r="Z29"/>
      <c r="AA29"/>
      <c r="AB29" t="s">
        <v>175</v>
      </c>
      <c r="AC29"/>
      <c r="AD29"/>
      <c r="AE29"/>
      <c r="AF29"/>
    </row>
    <row r="30" spans="2:32" s="4" customFormat="1" ht="15.75">
      <c r="B30" s="4" t="s">
        <v>352</v>
      </c>
      <c r="C30" s="4">
        <v>3</v>
      </c>
      <c r="D30" s="6">
        <f>+C30/D32</f>
        <v>0.375</v>
      </c>
      <c r="E30" s="4">
        <v>3</v>
      </c>
      <c r="F30" s="6">
        <f>+E30/F32</f>
        <v>0.42857142857142855</v>
      </c>
      <c r="G30" s="4">
        <v>4</v>
      </c>
      <c r="H30" s="6">
        <f>+G30/H32</f>
        <v>0.2</v>
      </c>
      <c r="I30" s="4">
        <v>0</v>
      </c>
      <c r="J30" s="6">
        <f>+I30/J32</f>
        <v>0</v>
      </c>
      <c r="K30" s="4">
        <v>3</v>
      </c>
      <c r="L30" s="6">
        <f>+K30/L32</f>
        <v>0.075</v>
      </c>
      <c r="M30" s="4">
        <v>2</v>
      </c>
      <c r="N30" s="6">
        <f>+M30/N32</f>
        <v>0.09523809523809523</v>
      </c>
      <c r="O30" s="4">
        <v>0</v>
      </c>
      <c r="P30" s="6">
        <f>+O30/P32</f>
        <v>0</v>
      </c>
      <c r="Q30" s="4">
        <v>2</v>
      </c>
      <c r="R30" s="6">
        <f>+Q30/R32</f>
        <v>0.06666666666666667</v>
      </c>
      <c r="V30" t="s">
        <v>172</v>
      </c>
      <c r="W30"/>
      <c r="X30"/>
      <c r="Y30"/>
      <c r="Z30"/>
      <c r="AA30"/>
      <c r="AB30" t="s">
        <v>176</v>
      </c>
      <c r="AC30"/>
      <c r="AD30"/>
      <c r="AE30"/>
      <c r="AF30"/>
    </row>
    <row r="31" spans="22:32" s="4" customFormat="1" ht="6.75" customHeight="1">
      <c r="V31" t="s">
        <v>497</v>
      </c>
      <c r="W31"/>
      <c r="X31"/>
      <c r="Y31"/>
      <c r="Z31"/>
      <c r="AA31"/>
      <c r="AB31" t="s">
        <v>503</v>
      </c>
      <c r="AC31"/>
      <c r="AD31"/>
      <c r="AE31"/>
      <c r="AF31"/>
    </row>
    <row r="32" spans="2:32" s="4" customFormat="1" ht="15">
      <c r="B32" s="2" t="s">
        <v>353</v>
      </c>
      <c r="D32" s="7">
        <f>SUM(C29:C30)</f>
        <v>8</v>
      </c>
      <c r="E32" s="7"/>
      <c r="F32" s="7">
        <f>SUM(E29:E30)</f>
        <v>7</v>
      </c>
      <c r="G32" s="7"/>
      <c r="H32" s="7">
        <f>SUM(G29:G30)</f>
        <v>20</v>
      </c>
      <c r="I32" s="7"/>
      <c r="J32" s="7">
        <f>SUM(I29:I30)</f>
        <v>17</v>
      </c>
      <c r="L32" s="7">
        <f>SUM(K29:K30)</f>
        <v>40</v>
      </c>
      <c r="M32" s="7"/>
      <c r="N32" s="7">
        <f>SUM(M29:M30)</f>
        <v>21</v>
      </c>
      <c r="O32" s="7"/>
      <c r="P32" s="7">
        <f>SUM(O29:O30)</f>
        <v>21</v>
      </c>
      <c r="Q32" s="7"/>
      <c r="R32" s="7">
        <f>SUM(Q29:Q30)</f>
        <v>30</v>
      </c>
      <c r="V32" t="s">
        <v>173</v>
      </c>
      <c r="W32"/>
      <c r="X32"/>
      <c r="Y32"/>
      <c r="Z32"/>
      <c r="AA32"/>
      <c r="AB32" t="s">
        <v>177</v>
      </c>
      <c r="AC32"/>
      <c r="AD32"/>
      <c r="AE32"/>
      <c r="AF32"/>
    </row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</sheetData>
  <mergeCells count="4"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0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1" max="32" width="9.140625" style="0" hidden="1" customWidth="1" outlineLevel="1"/>
    <col min="33" max="33" width="9.140625" style="0" customWidth="1" collapsed="1"/>
  </cols>
  <sheetData>
    <row r="1" spans="1:18" s="1" customFormat="1" ht="20.25">
      <c r="A1" s="16" t="s">
        <v>445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0" ht="15">
      <c r="A3" s="17" t="s">
        <v>442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</row>
    <row r="4" spans="2:20" ht="15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3" t="s">
        <v>116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18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4"/>
      <c r="C7" s="4"/>
      <c r="D7" s="7" t="s">
        <v>349</v>
      </c>
      <c r="E7" s="7"/>
      <c r="F7" s="7" t="s">
        <v>350</v>
      </c>
      <c r="G7" s="4"/>
      <c r="K7" s="4"/>
      <c r="L7" s="7"/>
      <c r="M7" s="7"/>
      <c r="N7" s="7"/>
      <c r="O7" s="4"/>
      <c r="P7" s="7"/>
      <c r="Q7" s="7"/>
      <c r="R7" s="7"/>
    </row>
    <row r="8" spans="2:18" ht="21" customHeight="1">
      <c r="B8" s="4" t="s">
        <v>443</v>
      </c>
      <c r="C8" s="4">
        <v>26</v>
      </c>
      <c r="D8" s="6">
        <f>+C8/D11</f>
        <v>0.5306122448979592</v>
      </c>
      <c r="E8" s="5">
        <v>25</v>
      </c>
      <c r="F8" s="6">
        <f>+E8/F11</f>
        <v>0.2336448598130841</v>
      </c>
      <c r="G8" s="4"/>
      <c r="K8" s="4"/>
      <c r="L8" s="6"/>
      <c r="M8" s="5"/>
      <c r="N8" s="6"/>
      <c r="O8" s="4"/>
      <c r="P8" s="6"/>
      <c r="Q8" s="5"/>
      <c r="R8" s="6"/>
    </row>
    <row r="9" spans="2:21" ht="15.75">
      <c r="B9" s="4" t="s">
        <v>444</v>
      </c>
      <c r="C9" s="4">
        <v>23</v>
      </c>
      <c r="D9" s="6">
        <f>+C9/D11</f>
        <v>0.46938775510204084</v>
      </c>
      <c r="E9" s="5">
        <v>82</v>
      </c>
      <c r="F9" s="6">
        <f>+E9/F11</f>
        <v>0.7663551401869159</v>
      </c>
      <c r="G9" s="4"/>
      <c r="K9" s="4"/>
      <c r="L9" s="6"/>
      <c r="M9" s="5"/>
      <c r="N9" s="6"/>
      <c r="O9" s="4"/>
      <c r="P9" s="6"/>
      <c r="Q9" s="5"/>
      <c r="R9" s="6"/>
      <c r="U9" t="s">
        <v>178</v>
      </c>
    </row>
    <row r="10" spans="2:21" ht="6.75" customHeight="1">
      <c r="B10" s="4"/>
      <c r="C10" s="4"/>
      <c r="D10" s="5"/>
      <c r="E10" s="5"/>
      <c r="F10" s="5"/>
      <c r="G10" s="4"/>
      <c r="K10" s="4"/>
      <c r="L10" s="5"/>
      <c r="M10" s="5"/>
      <c r="N10" s="5"/>
      <c r="O10" s="4"/>
      <c r="P10" s="5"/>
      <c r="Q10" s="5"/>
      <c r="R10" s="5"/>
      <c r="T10" s="4"/>
      <c r="U10" t="s">
        <v>486</v>
      </c>
    </row>
    <row r="11" spans="2:31" s="4" customFormat="1" ht="15">
      <c r="B11" s="2" t="s">
        <v>353</v>
      </c>
      <c r="C11" s="2"/>
      <c r="D11" s="7">
        <f>+SUM(C8:C9)</f>
        <v>49</v>
      </c>
      <c r="E11" s="7"/>
      <c r="F11" s="7">
        <f>SUM(E8:E9)</f>
        <v>107</v>
      </c>
      <c r="K11" s="2"/>
      <c r="L11" s="7"/>
      <c r="M11" s="7"/>
      <c r="N11" s="7"/>
      <c r="O11" s="2"/>
      <c r="P11" s="7"/>
      <c r="Q11" s="7"/>
      <c r="R11" s="7"/>
      <c r="U11" t="s">
        <v>179</v>
      </c>
      <c r="V11"/>
      <c r="W11"/>
      <c r="X11"/>
      <c r="Y11"/>
      <c r="Z11"/>
      <c r="AA11"/>
      <c r="AB11"/>
      <c r="AC11"/>
      <c r="AD11"/>
      <c r="AE11"/>
    </row>
    <row r="12" spans="21:31" s="4" customFormat="1" ht="15">
      <c r="U12" t="s">
        <v>180</v>
      </c>
      <c r="V12"/>
      <c r="W12"/>
      <c r="X12"/>
      <c r="Y12"/>
      <c r="Z12"/>
      <c r="AA12"/>
      <c r="AB12"/>
      <c r="AC12"/>
      <c r="AD12"/>
      <c r="AE12"/>
    </row>
    <row r="13" spans="21:31" s="4" customFormat="1" ht="15">
      <c r="U13" t="s">
        <v>486</v>
      </c>
      <c r="V13"/>
      <c r="W13"/>
      <c r="X13"/>
      <c r="Y13"/>
      <c r="Z13"/>
      <c r="AA13"/>
      <c r="AB13"/>
      <c r="AC13"/>
      <c r="AD13"/>
      <c r="AE13"/>
    </row>
    <row r="14" spans="1:31" s="4" customFormat="1" ht="15.75">
      <c r="A14" s="3" t="s">
        <v>354</v>
      </c>
      <c r="U14" t="s">
        <v>181</v>
      </c>
      <c r="V14"/>
      <c r="W14"/>
      <c r="X14"/>
      <c r="Y14"/>
      <c r="Z14"/>
      <c r="AA14"/>
      <c r="AB14"/>
      <c r="AC14"/>
      <c r="AD14"/>
      <c r="AE14"/>
    </row>
    <row r="15" spans="1:31" s="4" customFormat="1" ht="15.75">
      <c r="A15" s="3"/>
      <c r="U15"/>
      <c r="V15"/>
      <c r="W15"/>
      <c r="X15"/>
      <c r="Y15"/>
      <c r="Z15"/>
      <c r="AA15"/>
      <c r="AB15"/>
      <c r="AC15"/>
      <c r="AD15"/>
      <c r="AE15"/>
    </row>
    <row r="16" spans="4:31" s="4" customFormat="1" ht="15">
      <c r="D16" s="7" t="s">
        <v>356</v>
      </c>
      <c r="E16" s="7"/>
      <c r="F16" s="7" t="s">
        <v>355</v>
      </c>
      <c r="G16" s="7"/>
      <c r="H16" s="7" t="s">
        <v>357</v>
      </c>
      <c r="I16" s="7"/>
      <c r="J16" s="7" t="s">
        <v>115</v>
      </c>
      <c r="U16" t="s">
        <v>182</v>
      </c>
      <c r="V16"/>
      <c r="W16"/>
      <c r="X16"/>
      <c r="Y16"/>
      <c r="Z16"/>
      <c r="AA16"/>
      <c r="AB16"/>
      <c r="AC16"/>
      <c r="AD16"/>
      <c r="AE16"/>
    </row>
    <row r="17" spans="2:31" s="4" customFormat="1" ht="21" customHeight="1">
      <c r="B17" s="4" t="s">
        <v>443</v>
      </c>
      <c r="C17" s="4">
        <v>20</v>
      </c>
      <c r="D17" s="6">
        <f>+C17/D20</f>
        <v>0.4444444444444444</v>
      </c>
      <c r="E17" s="4">
        <v>5</v>
      </c>
      <c r="F17" s="6">
        <f>+E17/F20</f>
        <v>0.18518518518518517</v>
      </c>
      <c r="G17" s="4">
        <v>12</v>
      </c>
      <c r="H17" s="6">
        <f>+G17/H20</f>
        <v>0.2926829268292683</v>
      </c>
      <c r="I17" s="4">
        <v>14</v>
      </c>
      <c r="J17" s="6">
        <f>+I17/J20</f>
        <v>0.32558139534883723</v>
      </c>
      <c r="L17" s="6"/>
      <c r="N17" s="6"/>
      <c r="P17" s="6"/>
      <c r="R17" s="6"/>
      <c r="U17" t="s">
        <v>183</v>
      </c>
      <c r="V17"/>
      <c r="W17"/>
      <c r="X17"/>
      <c r="Y17"/>
      <c r="Z17"/>
      <c r="AA17"/>
      <c r="AB17"/>
      <c r="AC17"/>
      <c r="AD17"/>
      <c r="AE17"/>
    </row>
    <row r="18" spans="2:31" s="4" customFormat="1" ht="15.75">
      <c r="B18" s="4" t="s">
        <v>444</v>
      </c>
      <c r="C18" s="4">
        <v>25</v>
      </c>
      <c r="D18" s="6">
        <f>+C18/D20</f>
        <v>0.5555555555555556</v>
      </c>
      <c r="E18" s="4">
        <v>22</v>
      </c>
      <c r="F18" s="6">
        <f>+E18/F20</f>
        <v>0.8148148148148148</v>
      </c>
      <c r="G18" s="4">
        <v>29</v>
      </c>
      <c r="H18" s="6">
        <f>+G18/H20</f>
        <v>0.7073170731707317</v>
      </c>
      <c r="I18" s="4">
        <v>29</v>
      </c>
      <c r="J18" s="6">
        <f>+I18/J20</f>
        <v>0.6744186046511628</v>
      </c>
      <c r="L18" s="6"/>
      <c r="N18" s="6"/>
      <c r="P18" s="6"/>
      <c r="R18" s="6"/>
      <c r="U18" t="s">
        <v>493</v>
      </c>
      <c r="V18"/>
      <c r="W18"/>
      <c r="X18"/>
      <c r="Y18"/>
      <c r="Z18"/>
      <c r="AA18"/>
      <c r="AB18"/>
      <c r="AC18"/>
      <c r="AD18"/>
      <c r="AE18"/>
    </row>
    <row r="19" spans="21:31" s="4" customFormat="1" ht="6.75" customHeight="1">
      <c r="U19" t="s">
        <v>184</v>
      </c>
      <c r="V19"/>
      <c r="W19"/>
      <c r="X19"/>
      <c r="Y19"/>
      <c r="Z19"/>
      <c r="AA19"/>
      <c r="AB19"/>
      <c r="AC19"/>
      <c r="AD19"/>
      <c r="AE19"/>
    </row>
    <row r="20" spans="2:31" s="4" customFormat="1" ht="15">
      <c r="B20" s="2" t="s">
        <v>353</v>
      </c>
      <c r="D20" s="7">
        <f>SUM(C17:C18)</f>
        <v>45</v>
      </c>
      <c r="E20" s="7"/>
      <c r="F20" s="7">
        <f>SUM(E17:E18)</f>
        <v>27</v>
      </c>
      <c r="G20" s="7"/>
      <c r="H20" s="7">
        <f>SUM(G17:G18)</f>
        <v>41</v>
      </c>
      <c r="I20" s="7"/>
      <c r="J20" s="7">
        <f>SUM(I17:I18)</f>
        <v>43</v>
      </c>
      <c r="L20" s="7"/>
      <c r="M20" s="7"/>
      <c r="N20" s="7"/>
      <c r="P20" s="7"/>
      <c r="Q20" s="7"/>
      <c r="R20" s="7"/>
      <c r="U20" t="s">
        <v>185</v>
      </c>
      <c r="V20"/>
      <c r="W20"/>
      <c r="X20"/>
      <c r="Y20"/>
      <c r="Z20"/>
      <c r="AA20"/>
      <c r="AB20"/>
      <c r="AC20"/>
      <c r="AD20"/>
      <c r="AE20"/>
    </row>
    <row r="21" spans="21:31" s="4" customFormat="1" ht="15">
      <c r="U21" t="s">
        <v>493</v>
      </c>
      <c r="V21"/>
      <c r="W21"/>
      <c r="X21"/>
      <c r="Y21"/>
      <c r="Z21"/>
      <c r="AA21"/>
      <c r="AB21"/>
      <c r="AC21"/>
      <c r="AD21"/>
      <c r="AE21"/>
    </row>
    <row r="22" spans="21:31" s="4" customFormat="1" ht="15">
      <c r="U22" t="s">
        <v>186</v>
      </c>
      <c r="V22"/>
      <c r="W22"/>
      <c r="X22"/>
      <c r="Y22"/>
      <c r="Z22"/>
      <c r="AA22"/>
      <c r="AB22"/>
      <c r="AC22"/>
      <c r="AD22"/>
      <c r="AE22"/>
    </row>
    <row r="23" spans="1:31" s="4" customFormat="1" ht="15.75">
      <c r="A23" s="3" t="s">
        <v>117</v>
      </c>
      <c r="U23"/>
      <c r="V23"/>
      <c r="W23"/>
      <c r="X23"/>
      <c r="Y23"/>
      <c r="Z23"/>
      <c r="AA23"/>
      <c r="AB23"/>
      <c r="AC23"/>
      <c r="AD23"/>
      <c r="AE23"/>
    </row>
    <row r="24" spans="1:31" s="4" customFormat="1" ht="15.75">
      <c r="A24" s="3"/>
      <c r="U24" t="s">
        <v>187</v>
      </c>
      <c r="V24"/>
      <c r="W24"/>
      <c r="X24"/>
      <c r="Y24"/>
      <c r="Z24"/>
      <c r="AA24" t="s">
        <v>192</v>
      </c>
      <c r="AB24"/>
      <c r="AC24"/>
      <c r="AD24"/>
      <c r="AE24"/>
    </row>
    <row r="25" spans="3:31" s="4" customFormat="1" ht="15">
      <c r="C25" s="4">
        <v>5</v>
      </c>
      <c r="D25" s="7" t="s">
        <v>349</v>
      </c>
      <c r="E25" s="7">
        <v>6</v>
      </c>
      <c r="F25" s="7" t="s">
        <v>349</v>
      </c>
      <c r="G25" s="7">
        <v>7</v>
      </c>
      <c r="H25" s="7" t="s">
        <v>349</v>
      </c>
      <c r="I25" s="7">
        <v>8</v>
      </c>
      <c r="J25" s="7" t="s">
        <v>349</v>
      </c>
      <c r="K25" s="5">
        <v>1</v>
      </c>
      <c r="L25" s="7" t="s">
        <v>350</v>
      </c>
      <c r="M25" s="7">
        <v>2</v>
      </c>
      <c r="N25" s="7" t="s">
        <v>350</v>
      </c>
      <c r="O25" s="7">
        <v>3</v>
      </c>
      <c r="P25" s="7" t="s">
        <v>350</v>
      </c>
      <c r="Q25" s="7">
        <v>4</v>
      </c>
      <c r="R25" s="7" t="s">
        <v>350</v>
      </c>
      <c r="U25" t="s">
        <v>188</v>
      </c>
      <c r="V25"/>
      <c r="W25"/>
      <c r="X25"/>
      <c r="Y25"/>
      <c r="Z25"/>
      <c r="AA25" t="s">
        <v>193</v>
      </c>
      <c r="AB25"/>
      <c r="AC25"/>
      <c r="AD25"/>
      <c r="AE25"/>
    </row>
    <row r="26" spans="4:31" s="4" customFormat="1" ht="15">
      <c r="D26" s="7" t="s">
        <v>356</v>
      </c>
      <c r="E26" s="7"/>
      <c r="F26" s="7" t="s">
        <v>355</v>
      </c>
      <c r="G26" s="7"/>
      <c r="H26" s="7" t="s">
        <v>357</v>
      </c>
      <c r="I26" s="7"/>
      <c r="J26" s="7" t="s">
        <v>115</v>
      </c>
      <c r="K26" s="5"/>
      <c r="L26" s="7" t="s">
        <v>356</v>
      </c>
      <c r="M26" s="7"/>
      <c r="N26" s="7" t="s">
        <v>355</v>
      </c>
      <c r="O26" s="7"/>
      <c r="P26" s="7" t="s">
        <v>357</v>
      </c>
      <c r="Q26" s="7"/>
      <c r="R26" s="7" t="s">
        <v>115</v>
      </c>
      <c r="U26" t="s">
        <v>497</v>
      </c>
      <c r="V26"/>
      <c r="W26"/>
      <c r="X26"/>
      <c r="Y26"/>
      <c r="Z26"/>
      <c r="AA26" t="s">
        <v>503</v>
      </c>
      <c r="AB26"/>
      <c r="AC26"/>
      <c r="AD26"/>
      <c r="AE26"/>
    </row>
    <row r="27" spans="2:31" s="4" customFormat="1" ht="21" customHeight="1">
      <c r="B27" s="4" t="s">
        <v>443</v>
      </c>
      <c r="C27" s="4">
        <v>9</v>
      </c>
      <c r="D27" s="6">
        <f>+C27/D30</f>
        <v>1</v>
      </c>
      <c r="E27" s="4">
        <v>4</v>
      </c>
      <c r="F27" s="6">
        <f>+E27/F30</f>
        <v>0.5714285714285714</v>
      </c>
      <c r="G27" s="4">
        <v>5</v>
      </c>
      <c r="H27" s="6">
        <f>+G27/H30</f>
        <v>0.2631578947368421</v>
      </c>
      <c r="I27" s="4">
        <v>8</v>
      </c>
      <c r="J27" s="6">
        <f>+I27/J30</f>
        <v>0.5714285714285714</v>
      </c>
      <c r="K27" s="4">
        <v>11</v>
      </c>
      <c r="L27" s="6">
        <f>+K27/L30</f>
        <v>0.3055555555555556</v>
      </c>
      <c r="M27" s="4">
        <v>1</v>
      </c>
      <c r="N27" s="6">
        <f>+M27/N30</f>
        <v>0.05</v>
      </c>
      <c r="O27" s="4">
        <v>7</v>
      </c>
      <c r="P27" s="6">
        <f>+O27/P30</f>
        <v>0.3181818181818182</v>
      </c>
      <c r="Q27" s="4">
        <v>6</v>
      </c>
      <c r="R27" s="6">
        <f>+Q27/R30</f>
        <v>0.20689655172413793</v>
      </c>
      <c r="U27" t="s">
        <v>189</v>
      </c>
      <c r="V27"/>
      <c r="W27"/>
      <c r="X27"/>
      <c r="Y27"/>
      <c r="Z27"/>
      <c r="AA27" t="s">
        <v>194</v>
      </c>
      <c r="AB27"/>
      <c r="AC27"/>
      <c r="AD27"/>
      <c r="AE27"/>
    </row>
    <row r="28" spans="2:31" s="4" customFormat="1" ht="15.75">
      <c r="B28" s="4" t="s">
        <v>444</v>
      </c>
      <c r="C28" s="4">
        <v>0</v>
      </c>
      <c r="D28" s="6">
        <f>+C28/D30</f>
        <v>0</v>
      </c>
      <c r="E28" s="4">
        <v>3</v>
      </c>
      <c r="F28" s="6">
        <f>+E28/F30</f>
        <v>0.42857142857142855</v>
      </c>
      <c r="G28" s="4">
        <v>14</v>
      </c>
      <c r="H28" s="6">
        <f>+G28/H30</f>
        <v>0.7368421052631579</v>
      </c>
      <c r="I28" s="4">
        <v>6</v>
      </c>
      <c r="J28" s="6">
        <f>+I28/J30</f>
        <v>0.42857142857142855</v>
      </c>
      <c r="K28" s="4">
        <v>25</v>
      </c>
      <c r="L28" s="6">
        <f>+K28/L30</f>
        <v>0.6944444444444444</v>
      </c>
      <c r="M28" s="4">
        <v>19</v>
      </c>
      <c r="N28" s="6">
        <f>+M28/N30</f>
        <v>0.95</v>
      </c>
      <c r="O28" s="4">
        <v>15</v>
      </c>
      <c r="P28" s="6">
        <f>+O28/P30</f>
        <v>0.6818181818181818</v>
      </c>
      <c r="Q28" s="4">
        <v>23</v>
      </c>
      <c r="R28" s="6">
        <f>+Q28/R30</f>
        <v>0.7931034482758621</v>
      </c>
      <c r="U28" t="s">
        <v>190</v>
      </c>
      <c r="V28"/>
      <c r="W28"/>
      <c r="X28"/>
      <c r="Y28"/>
      <c r="Z28"/>
      <c r="AA28" t="s">
        <v>195</v>
      </c>
      <c r="AB28"/>
      <c r="AC28"/>
      <c r="AD28"/>
      <c r="AE28"/>
    </row>
    <row r="29" spans="21:31" s="4" customFormat="1" ht="6.75" customHeight="1">
      <c r="U29" t="s">
        <v>497</v>
      </c>
      <c r="V29"/>
      <c r="W29"/>
      <c r="X29"/>
      <c r="Y29"/>
      <c r="Z29"/>
      <c r="AA29" t="s">
        <v>503</v>
      </c>
      <c r="AB29"/>
      <c r="AC29"/>
      <c r="AD29"/>
      <c r="AE29"/>
    </row>
    <row r="30" spans="2:31" s="4" customFormat="1" ht="15">
      <c r="B30" s="2" t="s">
        <v>353</v>
      </c>
      <c r="D30" s="7">
        <f>SUM(C27:C28)</f>
        <v>9</v>
      </c>
      <c r="E30" s="7"/>
      <c r="F30" s="7">
        <f>SUM(E27:E28)</f>
        <v>7</v>
      </c>
      <c r="G30" s="7"/>
      <c r="H30" s="7">
        <f>SUM(G27:G28)</f>
        <v>19</v>
      </c>
      <c r="I30" s="7"/>
      <c r="J30" s="7">
        <f>SUM(I27:I28)</f>
        <v>14</v>
      </c>
      <c r="L30" s="7">
        <f>SUM(K27:K28)</f>
        <v>36</v>
      </c>
      <c r="M30" s="7"/>
      <c r="N30" s="7">
        <f>SUM(M27:M28)</f>
        <v>20</v>
      </c>
      <c r="O30" s="7"/>
      <c r="P30" s="7">
        <f>SUM(O27:O28)</f>
        <v>22</v>
      </c>
      <c r="Q30" s="7"/>
      <c r="R30" s="7">
        <f>SUM(Q27:Q28)</f>
        <v>29</v>
      </c>
      <c r="U30" t="s">
        <v>191</v>
      </c>
      <c r="V30"/>
      <c r="W30"/>
      <c r="X30"/>
      <c r="Y30"/>
      <c r="Z30"/>
      <c r="AA30" t="s">
        <v>196</v>
      </c>
      <c r="AB30"/>
      <c r="AC30"/>
      <c r="AD30"/>
      <c r="AE30"/>
    </row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</sheetData>
  <mergeCells count="2">
    <mergeCell ref="A1:R1"/>
    <mergeCell ref="A3:R3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77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19" max="46" width="0" style="0" hidden="1" customWidth="1" outlineLevel="1"/>
    <col min="47" max="47" width="9.140625" style="0" customWidth="1" collapsed="1"/>
  </cols>
  <sheetData>
    <row r="1" spans="1:18" s="1" customFormat="1" ht="20.25">
      <c r="A1" s="16" t="s">
        <v>446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19" ht="15">
      <c r="A3" s="17" t="s">
        <v>447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</row>
    <row r="4" spans="1:19" ht="15">
      <c r="A4" s="17" t="s">
        <v>448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</row>
    <row r="5" spans="2:19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8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</row>
    <row r="9" spans="2:18" ht="21" customHeight="1">
      <c r="B9" s="4" t="s">
        <v>449</v>
      </c>
      <c r="C9" s="4">
        <v>3</v>
      </c>
      <c r="D9" s="6">
        <f>+C9/D16</f>
        <v>0.11538461538461539</v>
      </c>
      <c r="E9" s="4">
        <v>2</v>
      </c>
      <c r="F9" s="6">
        <f>+E9/F16</f>
        <v>0.08</v>
      </c>
      <c r="G9" s="4"/>
      <c r="K9" s="4"/>
      <c r="L9" s="6"/>
      <c r="M9" s="5"/>
      <c r="N9" s="6"/>
      <c r="O9" s="4"/>
      <c r="P9" s="6"/>
      <c r="Q9" s="5"/>
      <c r="R9" s="6"/>
    </row>
    <row r="10" spans="2:18" ht="15.75">
      <c r="B10" s="9" t="s">
        <v>450</v>
      </c>
      <c r="C10" s="4">
        <v>4</v>
      </c>
      <c r="D10" s="6">
        <f>+C10/D16</f>
        <v>0.15384615384615385</v>
      </c>
      <c r="E10" s="4">
        <v>4</v>
      </c>
      <c r="F10" s="6">
        <f>+E10/F16</f>
        <v>0.16</v>
      </c>
      <c r="G10" s="4"/>
      <c r="K10" s="4"/>
      <c r="L10" s="6"/>
      <c r="M10" s="5"/>
      <c r="N10" s="6"/>
      <c r="O10" s="4"/>
      <c r="P10" s="6"/>
      <c r="Q10" s="5"/>
      <c r="R10" s="6"/>
    </row>
    <row r="11" spans="2:18" ht="15.75">
      <c r="B11" s="10" t="s">
        <v>451</v>
      </c>
      <c r="C11" s="4">
        <v>8</v>
      </c>
      <c r="D11" s="6">
        <f>+C11/D16</f>
        <v>0.3076923076923077</v>
      </c>
      <c r="E11" s="4">
        <v>3</v>
      </c>
      <c r="F11" s="6">
        <f>+E11/F16</f>
        <v>0.12</v>
      </c>
      <c r="G11" s="4"/>
      <c r="K11" s="4"/>
      <c r="L11" s="6"/>
      <c r="M11" s="5"/>
      <c r="N11" s="6"/>
      <c r="O11" s="4"/>
      <c r="P11" s="6"/>
      <c r="Q11" s="5"/>
      <c r="R11" s="6"/>
    </row>
    <row r="12" spans="2:19" ht="15.75">
      <c r="B12" s="10" t="s">
        <v>452</v>
      </c>
      <c r="C12" s="4">
        <v>2</v>
      </c>
      <c r="D12" s="6">
        <f>+C12/D16</f>
        <v>0.07692307692307693</v>
      </c>
      <c r="E12" s="4">
        <v>6</v>
      </c>
      <c r="F12" s="6">
        <f>+E12/F16</f>
        <v>0.24</v>
      </c>
      <c r="G12" s="4"/>
      <c r="K12" s="4"/>
      <c r="L12" s="6"/>
      <c r="M12" s="5"/>
      <c r="N12" s="6"/>
      <c r="O12" s="4"/>
      <c r="P12" s="6"/>
      <c r="Q12" s="5"/>
      <c r="R12" s="6"/>
      <c r="S12" t="s">
        <v>558</v>
      </c>
    </row>
    <row r="13" spans="2:19" ht="15.75">
      <c r="B13" s="10" t="s">
        <v>453</v>
      </c>
      <c r="C13" s="4">
        <v>4</v>
      </c>
      <c r="D13" s="6">
        <f>+C13/D16</f>
        <v>0.15384615384615385</v>
      </c>
      <c r="E13" s="4">
        <v>9</v>
      </c>
      <c r="F13" s="6">
        <f>+E13/F16</f>
        <v>0.36</v>
      </c>
      <c r="G13" s="4"/>
      <c r="K13" s="4"/>
      <c r="L13" s="6"/>
      <c r="M13" s="5"/>
      <c r="N13" s="6"/>
      <c r="O13" s="4"/>
      <c r="P13" s="6"/>
      <c r="Q13" s="5"/>
      <c r="R13" s="6"/>
      <c r="S13" t="s">
        <v>197</v>
      </c>
    </row>
    <row r="14" spans="2:19" ht="15.75">
      <c r="B14" s="4" t="s">
        <v>454</v>
      </c>
      <c r="C14" s="4">
        <v>5</v>
      </c>
      <c r="D14" s="6">
        <f>+C14/D16</f>
        <v>0.19230769230769232</v>
      </c>
      <c r="E14" s="4">
        <v>1</v>
      </c>
      <c r="F14" s="6">
        <f>+E14/F16</f>
        <v>0.04</v>
      </c>
      <c r="G14" s="4"/>
      <c r="K14" s="4"/>
      <c r="L14" s="6"/>
      <c r="M14" s="5"/>
      <c r="N14" s="6"/>
      <c r="O14" s="4"/>
      <c r="P14" s="6"/>
      <c r="Q14" s="5"/>
      <c r="R14" s="6"/>
      <c r="S14" t="s">
        <v>486</v>
      </c>
    </row>
    <row r="15" spans="2:19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S15" t="s">
        <v>198</v>
      </c>
    </row>
    <row r="16" spans="2:29" s="4" customFormat="1" ht="15">
      <c r="B16" s="2" t="s">
        <v>353</v>
      </c>
      <c r="C16" s="2"/>
      <c r="D16" s="7">
        <f>+SUM(C9:C14)</f>
        <v>26</v>
      </c>
      <c r="E16" s="7"/>
      <c r="F16" s="7">
        <f>SUM(E9:E14)</f>
        <v>25</v>
      </c>
      <c r="K16" s="2"/>
      <c r="L16" s="7"/>
      <c r="M16" s="7"/>
      <c r="N16" s="7"/>
      <c r="O16" s="2"/>
      <c r="P16" s="7"/>
      <c r="Q16" s="7"/>
      <c r="R16" s="7"/>
      <c r="S16" t="s">
        <v>199</v>
      </c>
      <c r="T16"/>
      <c r="U16"/>
      <c r="V16"/>
      <c r="W16"/>
      <c r="X16"/>
      <c r="Y16"/>
      <c r="Z16"/>
      <c r="AA16"/>
      <c r="AB16"/>
      <c r="AC16"/>
    </row>
    <row r="17" spans="19:29" s="4" customFormat="1" ht="15">
      <c r="S17" t="s">
        <v>200</v>
      </c>
      <c r="T17"/>
      <c r="U17"/>
      <c r="V17"/>
      <c r="W17"/>
      <c r="X17"/>
      <c r="Y17"/>
      <c r="Z17"/>
      <c r="AA17"/>
      <c r="AB17"/>
      <c r="AC17"/>
    </row>
    <row r="18" spans="1:29" s="4" customFormat="1" ht="15.75">
      <c r="A18" s="3" t="s">
        <v>354</v>
      </c>
      <c r="S18" t="s">
        <v>201</v>
      </c>
      <c r="T18"/>
      <c r="U18"/>
      <c r="V18"/>
      <c r="W18"/>
      <c r="X18"/>
      <c r="Y18"/>
      <c r="Z18"/>
      <c r="AA18"/>
      <c r="AB18"/>
      <c r="AC18"/>
    </row>
    <row r="19" spans="1:29" s="4" customFormat="1" ht="15.75">
      <c r="A19" s="3"/>
      <c r="S19" t="s">
        <v>202</v>
      </c>
      <c r="T19"/>
      <c r="U19"/>
      <c r="V19"/>
      <c r="W19"/>
      <c r="X19"/>
      <c r="Y19"/>
      <c r="Z19"/>
      <c r="AA19"/>
      <c r="AB19"/>
      <c r="AC19"/>
    </row>
    <row r="20" spans="4:29" s="4" customFormat="1" ht="15">
      <c r="D20" s="7" t="s">
        <v>356</v>
      </c>
      <c r="E20" s="7"/>
      <c r="F20" s="7" t="s">
        <v>355</v>
      </c>
      <c r="G20" s="7"/>
      <c r="H20" s="7" t="s">
        <v>357</v>
      </c>
      <c r="I20" s="7"/>
      <c r="J20" s="7" t="s">
        <v>115</v>
      </c>
      <c r="S20" t="s">
        <v>203</v>
      </c>
      <c r="T20"/>
      <c r="U20"/>
      <c r="V20"/>
      <c r="W20"/>
      <c r="X20"/>
      <c r="Y20"/>
      <c r="Z20"/>
      <c r="AA20"/>
      <c r="AB20"/>
      <c r="AC20"/>
    </row>
    <row r="21" spans="2:19" ht="21" customHeight="1">
      <c r="B21" s="4" t="s">
        <v>449</v>
      </c>
      <c r="C21" s="4">
        <v>1</v>
      </c>
      <c r="D21" s="6">
        <f>+C21/D28</f>
        <v>0.05</v>
      </c>
      <c r="E21" s="4">
        <v>3</v>
      </c>
      <c r="F21" s="6">
        <f>+E21/F28</f>
        <v>0.6</v>
      </c>
      <c r="G21" s="4">
        <v>1</v>
      </c>
      <c r="H21" s="6">
        <f>+G21/H28</f>
        <v>0.08333333333333333</v>
      </c>
      <c r="I21" s="4">
        <v>0</v>
      </c>
      <c r="J21" s="6">
        <f>+I21/J28</f>
        <v>0</v>
      </c>
      <c r="K21" s="4"/>
      <c r="L21" s="6"/>
      <c r="M21" s="5"/>
      <c r="N21" s="6"/>
      <c r="O21" s="4"/>
      <c r="P21" s="6"/>
      <c r="Q21" s="5"/>
      <c r="R21" s="6"/>
      <c r="S21" t="s">
        <v>486</v>
      </c>
    </row>
    <row r="22" spans="2:19" ht="15.75">
      <c r="B22" s="9" t="s">
        <v>450</v>
      </c>
      <c r="C22" s="4">
        <v>3</v>
      </c>
      <c r="D22" s="6">
        <f>+C22/D28</f>
        <v>0.15</v>
      </c>
      <c r="E22" s="4">
        <v>1</v>
      </c>
      <c r="F22" s="6">
        <f>+E22/F28</f>
        <v>0.2</v>
      </c>
      <c r="G22" s="4">
        <v>2</v>
      </c>
      <c r="H22" s="6">
        <f>+G22/H28</f>
        <v>0.16666666666666666</v>
      </c>
      <c r="I22" s="4">
        <v>2</v>
      </c>
      <c r="J22" s="6">
        <f>+I22/J28</f>
        <v>0.14285714285714285</v>
      </c>
      <c r="K22" s="4"/>
      <c r="L22" s="6"/>
      <c r="M22" s="5"/>
      <c r="N22" s="6"/>
      <c r="O22" s="4"/>
      <c r="P22" s="6"/>
      <c r="Q22" s="5"/>
      <c r="R22" s="6"/>
      <c r="S22" t="s">
        <v>204</v>
      </c>
    </row>
    <row r="23" spans="2:18" ht="15.75">
      <c r="B23" s="10" t="s">
        <v>451</v>
      </c>
      <c r="C23" s="4">
        <v>4</v>
      </c>
      <c r="D23" s="6">
        <f>+C23/D28</f>
        <v>0.2</v>
      </c>
      <c r="E23" s="4">
        <v>1</v>
      </c>
      <c r="F23" s="6">
        <f>+E23/F28</f>
        <v>0.2</v>
      </c>
      <c r="G23" s="4">
        <v>3</v>
      </c>
      <c r="H23" s="6">
        <f>+G23/H28</f>
        <v>0.25</v>
      </c>
      <c r="I23" s="4">
        <v>3</v>
      </c>
      <c r="J23" s="6">
        <f>+I23/J28</f>
        <v>0.21428571428571427</v>
      </c>
      <c r="K23" s="4"/>
      <c r="L23" s="6"/>
      <c r="M23" s="5"/>
      <c r="N23" s="6"/>
      <c r="O23" s="4"/>
      <c r="P23" s="6"/>
      <c r="Q23" s="5"/>
      <c r="R23" s="6"/>
    </row>
    <row r="24" spans="2:18" ht="15.75">
      <c r="B24" s="10" t="s">
        <v>452</v>
      </c>
      <c r="C24" s="4">
        <v>4</v>
      </c>
      <c r="D24" s="6">
        <f>+C24/D28</f>
        <v>0.2</v>
      </c>
      <c r="E24" s="4">
        <v>0</v>
      </c>
      <c r="F24" s="6">
        <f>+E24/F28</f>
        <v>0</v>
      </c>
      <c r="G24" s="4">
        <v>1</v>
      </c>
      <c r="H24" s="6">
        <f>+G24/H28</f>
        <v>0.08333333333333333</v>
      </c>
      <c r="I24" s="4">
        <v>3</v>
      </c>
      <c r="J24" s="6">
        <f>+I24/J28</f>
        <v>0.21428571428571427</v>
      </c>
      <c r="K24" s="4"/>
      <c r="L24" s="6"/>
      <c r="M24" s="5"/>
      <c r="N24" s="6"/>
      <c r="O24" s="4"/>
      <c r="P24" s="6"/>
      <c r="Q24" s="5"/>
      <c r="R24" s="6"/>
    </row>
    <row r="25" spans="2:19" ht="15.75">
      <c r="B25" s="10" t="s">
        <v>453</v>
      </c>
      <c r="C25" s="4">
        <v>5</v>
      </c>
      <c r="D25" s="6">
        <f>+C25/D28</f>
        <v>0.25</v>
      </c>
      <c r="E25" s="4">
        <v>0</v>
      </c>
      <c r="F25" s="6">
        <f>+E25/F28</f>
        <v>0</v>
      </c>
      <c r="G25" s="4">
        <v>5</v>
      </c>
      <c r="H25" s="6">
        <f>+G25/H28</f>
        <v>0.4166666666666667</v>
      </c>
      <c r="I25" s="4">
        <v>3</v>
      </c>
      <c r="J25" s="6">
        <f>+I25/J28</f>
        <v>0.21428571428571427</v>
      </c>
      <c r="K25" s="4"/>
      <c r="L25" s="6"/>
      <c r="M25" s="5"/>
      <c r="N25" s="6"/>
      <c r="O25" s="4"/>
      <c r="P25" s="6"/>
      <c r="Q25" s="5"/>
      <c r="R25" s="6"/>
      <c r="S25" t="s">
        <v>205</v>
      </c>
    </row>
    <row r="26" spans="2:18" ht="15.75">
      <c r="B26" s="4" t="s">
        <v>454</v>
      </c>
      <c r="C26" s="4">
        <v>3</v>
      </c>
      <c r="D26" s="6">
        <f>+C26/D28</f>
        <v>0.15</v>
      </c>
      <c r="E26" s="4">
        <v>0</v>
      </c>
      <c r="F26" s="6">
        <f>+E26/F28</f>
        <v>0</v>
      </c>
      <c r="G26" s="4">
        <v>0</v>
      </c>
      <c r="H26" s="6">
        <f>+G26/H28</f>
        <v>0</v>
      </c>
      <c r="I26" s="4">
        <v>3</v>
      </c>
      <c r="J26" s="6">
        <f>+I26/J28</f>
        <v>0.21428571428571427</v>
      </c>
      <c r="K26" s="4"/>
      <c r="L26" s="6"/>
      <c r="M26" s="5"/>
      <c r="N26" s="6"/>
      <c r="O26" s="4"/>
      <c r="P26" s="6"/>
      <c r="Q26" s="5"/>
      <c r="R26" s="6"/>
    </row>
    <row r="27" spans="19:29" s="4" customFormat="1" ht="6.75" customHeight="1">
      <c r="S27" t="s">
        <v>568</v>
      </c>
      <c r="T27"/>
      <c r="U27"/>
      <c r="V27"/>
      <c r="W27"/>
      <c r="X27"/>
      <c r="Y27"/>
      <c r="Z27"/>
      <c r="AA27"/>
      <c r="AB27"/>
      <c r="AC27"/>
    </row>
    <row r="28" spans="2:29" s="4" customFormat="1" ht="15">
      <c r="B28" s="2" t="s">
        <v>353</v>
      </c>
      <c r="D28" s="7">
        <f>SUM(C21:C26)</f>
        <v>20</v>
      </c>
      <c r="E28" s="7"/>
      <c r="F28" s="7">
        <f>SUM(E21:E26)</f>
        <v>5</v>
      </c>
      <c r="G28" s="7"/>
      <c r="H28" s="7">
        <f>SUM(G21:G26)</f>
        <v>12</v>
      </c>
      <c r="I28" s="7"/>
      <c r="J28" s="7">
        <f>SUM(I21:I26)</f>
        <v>14</v>
      </c>
      <c r="L28" s="7"/>
      <c r="M28" s="7"/>
      <c r="N28" s="7"/>
      <c r="P28" s="7"/>
      <c r="Q28" s="7"/>
      <c r="R28" s="7"/>
      <c r="S28" t="s">
        <v>206</v>
      </c>
      <c r="T28"/>
      <c r="U28"/>
      <c r="V28"/>
      <c r="W28"/>
      <c r="X28"/>
      <c r="Y28"/>
      <c r="Z28"/>
      <c r="AA28"/>
      <c r="AB28"/>
      <c r="AC28"/>
    </row>
    <row r="29" spans="19:29" s="4" customFormat="1" ht="15">
      <c r="S29" t="s">
        <v>493</v>
      </c>
      <c r="T29"/>
      <c r="U29"/>
      <c r="V29"/>
      <c r="W29"/>
      <c r="X29"/>
      <c r="Y29"/>
      <c r="Z29"/>
      <c r="AA29"/>
      <c r="AB29"/>
      <c r="AC29"/>
    </row>
    <row r="30" spans="1:29" s="4" customFormat="1" ht="15.75">
      <c r="A30" s="3" t="s">
        <v>117</v>
      </c>
      <c r="S30" t="s">
        <v>207</v>
      </c>
      <c r="T30"/>
      <c r="U30"/>
      <c r="V30"/>
      <c r="W30"/>
      <c r="X30"/>
      <c r="Y30"/>
      <c r="Z30"/>
      <c r="AA30"/>
      <c r="AB30"/>
      <c r="AC30"/>
    </row>
    <row r="31" spans="1:29" s="4" customFormat="1" ht="15.75">
      <c r="A31" s="3"/>
      <c r="S31" t="s">
        <v>208</v>
      </c>
      <c r="T31"/>
      <c r="U31"/>
      <c r="V31"/>
      <c r="W31"/>
      <c r="X31"/>
      <c r="Y31"/>
      <c r="Z31"/>
      <c r="AA31"/>
      <c r="AB31"/>
      <c r="AC31"/>
    </row>
    <row r="32" spans="3:29" s="4" customFormat="1" ht="15">
      <c r="C32" s="4">
        <v>5</v>
      </c>
      <c r="D32" s="7" t="s">
        <v>349</v>
      </c>
      <c r="E32" s="7">
        <v>6</v>
      </c>
      <c r="F32" s="7" t="s">
        <v>349</v>
      </c>
      <c r="G32" s="7">
        <v>7</v>
      </c>
      <c r="H32" s="7" t="s">
        <v>349</v>
      </c>
      <c r="I32" s="7">
        <v>8</v>
      </c>
      <c r="J32" s="7" t="s">
        <v>349</v>
      </c>
      <c r="K32" s="5">
        <v>1</v>
      </c>
      <c r="L32" s="7" t="s">
        <v>350</v>
      </c>
      <c r="M32" s="7">
        <v>2</v>
      </c>
      <c r="N32" s="7" t="s">
        <v>350</v>
      </c>
      <c r="O32" s="7">
        <v>3</v>
      </c>
      <c r="P32" s="7" t="s">
        <v>350</v>
      </c>
      <c r="Q32" s="7">
        <v>4</v>
      </c>
      <c r="R32" s="7" t="s">
        <v>350</v>
      </c>
      <c r="S32" t="s">
        <v>209</v>
      </c>
      <c r="T32"/>
      <c r="U32"/>
      <c r="V32"/>
      <c r="W32"/>
      <c r="X32"/>
      <c r="Y32"/>
      <c r="Z32"/>
      <c r="AA32"/>
      <c r="AB32"/>
      <c r="AC32"/>
    </row>
    <row r="33" spans="4:29" s="4" customFormat="1" ht="15">
      <c r="D33" s="7" t="s">
        <v>356</v>
      </c>
      <c r="E33" s="7"/>
      <c r="F33" s="7" t="s">
        <v>355</v>
      </c>
      <c r="G33" s="7"/>
      <c r="H33" s="7" t="s">
        <v>357</v>
      </c>
      <c r="I33" s="7"/>
      <c r="J33" s="7" t="s">
        <v>115</v>
      </c>
      <c r="K33" s="5"/>
      <c r="L33" s="7" t="s">
        <v>356</v>
      </c>
      <c r="M33" s="7"/>
      <c r="N33" s="7" t="s">
        <v>355</v>
      </c>
      <c r="O33" s="7"/>
      <c r="P33" s="7" t="s">
        <v>357</v>
      </c>
      <c r="Q33" s="7"/>
      <c r="R33" s="7" t="s">
        <v>115</v>
      </c>
      <c r="S33" t="s">
        <v>210</v>
      </c>
      <c r="T33"/>
      <c r="U33"/>
      <c r="V33"/>
      <c r="W33"/>
      <c r="X33"/>
      <c r="Y33"/>
      <c r="Z33"/>
      <c r="AA33"/>
      <c r="AB33"/>
      <c r="AC33"/>
    </row>
    <row r="34" spans="2:19" ht="21" customHeight="1">
      <c r="B34" s="4" t="s">
        <v>449</v>
      </c>
      <c r="C34" s="4">
        <v>0</v>
      </c>
      <c r="D34" s="6">
        <f>+C34/D41</f>
        <v>0</v>
      </c>
      <c r="E34" s="4">
        <v>2</v>
      </c>
      <c r="F34" s="6">
        <f>+E34/F41</f>
        <v>0.5</v>
      </c>
      <c r="G34" s="4">
        <v>1</v>
      </c>
      <c r="H34" s="6">
        <f>+G34/H41</f>
        <v>0.2</v>
      </c>
      <c r="I34" s="4">
        <v>0</v>
      </c>
      <c r="J34" s="6">
        <f>+I34/J41</f>
        <v>0</v>
      </c>
      <c r="K34" s="4">
        <v>1</v>
      </c>
      <c r="L34" s="6">
        <f>+K34/L41</f>
        <v>0.09090909090909091</v>
      </c>
      <c r="M34" s="4">
        <v>1</v>
      </c>
      <c r="N34" s="6">
        <f>+M34/N41</f>
        <v>1</v>
      </c>
      <c r="O34" s="4">
        <v>0</v>
      </c>
      <c r="P34" s="6">
        <f>+O34/P41</f>
        <v>0</v>
      </c>
      <c r="Q34" s="4">
        <v>0</v>
      </c>
      <c r="R34" s="6">
        <f>+Q34/R41</f>
        <v>0</v>
      </c>
      <c r="S34" t="s">
        <v>211</v>
      </c>
    </row>
    <row r="35" spans="2:19" ht="15.75">
      <c r="B35" s="9" t="s">
        <v>450</v>
      </c>
      <c r="C35" s="4">
        <v>1</v>
      </c>
      <c r="D35" s="6">
        <f>+C35/D41</f>
        <v>0.1111111111111111</v>
      </c>
      <c r="E35" s="4">
        <v>1</v>
      </c>
      <c r="F35" s="6">
        <f>+E35/F41</f>
        <v>0.25</v>
      </c>
      <c r="G35" s="4">
        <v>2</v>
      </c>
      <c r="H35" s="6">
        <f>+G35/H41</f>
        <v>0.4</v>
      </c>
      <c r="I35" s="4">
        <v>0</v>
      </c>
      <c r="J35" s="6">
        <f>+I35/J41</f>
        <v>0</v>
      </c>
      <c r="K35" s="4">
        <v>2</v>
      </c>
      <c r="L35" s="6">
        <f>+K35/L41</f>
        <v>0.18181818181818182</v>
      </c>
      <c r="M35" s="4">
        <v>0</v>
      </c>
      <c r="N35" s="6">
        <f>+M35/N41</f>
        <v>0</v>
      </c>
      <c r="O35" s="4">
        <v>0</v>
      </c>
      <c r="P35" s="6">
        <f>+O35/P41</f>
        <v>0</v>
      </c>
      <c r="Q35" s="4">
        <v>2</v>
      </c>
      <c r="R35" s="6">
        <f>+Q35/R41</f>
        <v>0.3333333333333333</v>
      </c>
      <c r="S35" t="s">
        <v>212</v>
      </c>
    </row>
    <row r="36" spans="2:19" ht="15.75">
      <c r="B36" s="10" t="s">
        <v>451</v>
      </c>
      <c r="C36" s="4">
        <v>3</v>
      </c>
      <c r="D36" s="6">
        <f>+C36/D41</f>
        <v>0.3333333333333333</v>
      </c>
      <c r="E36" s="4">
        <v>1</v>
      </c>
      <c r="F36" s="6">
        <f>+E36/F41</f>
        <v>0.25</v>
      </c>
      <c r="G36" s="4">
        <v>1</v>
      </c>
      <c r="H36" s="6">
        <f>+G36/H41</f>
        <v>0.2</v>
      </c>
      <c r="I36" s="4">
        <v>3</v>
      </c>
      <c r="J36" s="6">
        <f>+I36/J41</f>
        <v>0.375</v>
      </c>
      <c r="K36" s="4">
        <v>1</v>
      </c>
      <c r="L36" s="6">
        <f>+K36/L41</f>
        <v>0.09090909090909091</v>
      </c>
      <c r="M36" s="4">
        <v>0</v>
      </c>
      <c r="N36" s="6">
        <f>+M36/N41</f>
        <v>0</v>
      </c>
      <c r="O36" s="4">
        <v>2</v>
      </c>
      <c r="P36" s="6">
        <f>+O36/P41</f>
        <v>0.2857142857142857</v>
      </c>
      <c r="Q36" s="4">
        <v>0</v>
      </c>
      <c r="R36" s="6">
        <f>+Q36/R41</f>
        <v>0</v>
      </c>
      <c r="S36" t="s">
        <v>493</v>
      </c>
    </row>
    <row r="37" spans="2:19" ht="15.75">
      <c r="B37" s="10" t="s">
        <v>452</v>
      </c>
      <c r="C37" s="4">
        <v>1</v>
      </c>
      <c r="D37" s="6">
        <f>+C37/D41</f>
        <v>0.1111111111111111</v>
      </c>
      <c r="E37" s="4">
        <v>0</v>
      </c>
      <c r="F37" s="6">
        <f>+E37/F41</f>
        <v>0</v>
      </c>
      <c r="G37" s="4">
        <v>0</v>
      </c>
      <c r="H37" s="6">
        <f>+G37/H41</f>
        <v>0</v>
      </c>
      <c r="I37" s="4">
        <v>1</v>
      </c>
      <c r="J37" s="6">
        <f>+I37/J41</f>
        <v>0.125</v>
      </c>
      <c r="K37" s="4">
        <v>3</v>
      </c>
      <c r="L37" s="6">
        <f>+K37/L41</f>
        <v>0.2727272727272727</v>
      </c>
      <c r="M37" s="4">
        <v>0</v>
      </c>
      <c r="N37" s="6">
        <f>+M37/N41</f>
        <v>0</v>
      </c>
      <c r="O37" s="4">
        <v>1</v>
      </c>
      <c r="P37" s="6">
        <f>+O37/P41</f>
        <v>0.14285714285714285</v>
      </c>
      <c r="Q37" s="4">
        <v>2</v>
      </c>
      <c r="R37" s="6">
        <f>+Q37/R41</f>
        <v>0.3333333333333333</v>
      </c>
      <c r="S37" t="s">
        <v>213</v>
      </c>
    </row>
    <row r="38" spans="2:18" ht="15.75">
      <c r="B38" s="10" t="s">
        <v>453</v>
      </c>
      <c r="C38" s="4">
        <v>2</v>
      </c>
      <c r="D38" s="6">
        <f>+C38/D41</f>
        <v>0.2222222222222222</v>
      </c>
      <c r="E38" s="4">
        <v>0</v>
      </c>
      <c r="F38" s="6">
        <f>+E38/F41</f>
        <v>0</v>
      </c>
      <c r="G38" s="4">
        <v>1</v>
      </c>
      <c r="H38" s="6">
        <f>+G38/H41</f>
        <v>0.2</v>
      </c>
      <c r="I38" s="4">
        <v>1</v>
      </c>
      <c r="J38" s="6">
        <f>+I38/J41</f>
        <v>0.125</v>
      </c>
      <c r="K38" s="4">
        <v>3</v>
      </c>
      <c r="L38" s="6">
        <f>+K38/L41</f>
        <v>0.2727272727272727</v>
      </c>
      <c r="M38" s="4">
        <v>0</v>
      </c>
      <c r="N38" s="6">
        <f>+M38/N41</f>
        <v>0</v>
      </c>
      <c r="O38" s="4">
        <v>4</v>
      </c>
      <c r="P38" s="6">
        <f>+O38/P41</f>
        <v>0.5714285714285714</v>
      </c>
      <c r="Q38" s="4">
        <v>2</v>
      </c>
      <c r="R38" s="6">
        <f>+Q38/R41</f>
        <v>0.3333333333333333</v>
      </c>
    </row>
    <row r="39" spans="2:18" ht="15.75">
      <c r="B39" s="4" t="s">
        <v>454</v>
      </c>
      <c r="C39" s="4">
        <v>2</v>
      </c>
      <c r="D39" s="6">
        <f>+C39/D41</f>
        <v>0.2222222222222222</v>
      </c>
      <c r="E39" s="4">
        <v>0</v>
      </c>
      <c r="F39" s="6">
        <f>+E39/F41</f>
        <v>0</v>
      </c>
      <c r="G39" s="4">
        <v>0</v>
      </c>
      <c r="H39" s="6">
        <f>+G39/H41</f>
        <v>0</v>
      </c>
      <c r="I39" s="4">
        <v>3</v>
      </c>
      <c r="J39" s="6">
        <f>+I39/J41</f>
        <v>0.375</v>
      </c>
      <c r="K39" s="4">
        <v>1</v>
      </c>
      <c r="L39" s="6">
        <f>+K39/L41</f>
        <v>0.09090909090909091</v>
      </c>
      <c r="M39" s="4">
        <v>0</v>
      </c>
      <c r="N39" s="6">
        <f>+M39/N41</f>
        <v>0</v>
      </c>
      <c r="O39" s="4">
        <v>0</v>
      </c>
      <c r="P39" s="6">
        <f>+O39/P41</f>
        <v>0</v>
      </c>
      <c r="Q39" s="4">
        <v>0</v>
      </c>
      <c r="R39" s="6">
        <f>+Q39/R41</f>
        <v>0</v>
      </c>
    </row>
    <row r="40" spans="19:29" s="4" customFormat="1" ht="6.75" customHeight="1">
      <c r="S40" t="s">
        <v>214</v>
      </c>
      <c r="T40"/>
      <c r="U40"/>
      <c r="V40"/>
      <c r="W40"/>
      <c r="X40"/>
      <c r="Y40"/>
      <c r="Z40"/>
      <c r="AA40"/>
      <c r="AB40"/>
      <c r="AC40"/>
    </row>
    <row r="41" spans="2:29" s="4" customFormat="1" ht="15">
      <c r="B41" s="2" t="s">
        <v>353</v>
      </c>
      <c r="D41" s="7">
        <f>SUM(C34:C39)</f>
        <v>9</v>
      </c>
      <c r="E41" s="7"/>
      <c r="F41" s="7">
        <f>SUM(E34:E39)</f>
        <v>4</v>
      </c>
      <c r="G41" s="7"/>
      <c r="H41" s="7">
        <f>SUM(G34:G39)</f>
        <v>5</v>
      </c>
      <c r="I41" s="7"/>
      <c r="J41" s="7">
        <f>SUM(I34:I39)</f>
        <v>8</v>
      </c>
      <c r="L41" s="7">
        <f>SUM(K34:K39)</f>
        <v>11</v>
      </c>
      <c r="M41" s="7"/>
      <c r="N41" s="7">
        <f>SUM(M34:M39)</f>
        <v>1</v>
      </c>
      <c r="O41" s="7"/>
      <c r="P41" s="7">
        <f>SUM(O34:O39)</f>
        <v>7</v>
      </c>
      <c r="Q41" s="7"/>
      <c r="R41" s="7">
        <f>SUM(Q34:Q39)</f>
        <v>6</v>
      </c>
      <c r="S41"/>
      <c r="T41"/>
      <c r="U41"/>
      <c r="V41"/>
      <c r="W41"/>
      <c r="X41"/>
      <c r="Y41"/>
      <c r="Z41"/>
      <c r="AA41"/>
      <c r="AB41"/>
      <c r="AC41"/>
    </row>
    <row r="42" spans="19:29" s="4" customFormat="1" ht="15">
      <c r="S42" t="s">
        <v>577</v>
      </c>
      <c r="T42"/>
      <c r="U42"/>
      <c r="V42"/>
      <c r="W42"/>
      <c r="X42"/>
      <c r="Y42" t="s">
        <v>586</v>
      </c>
      <c r="Z42"/>
      <c r="AA42"/>
      <c r="AB42"/>
      <c r="AC42"/>
    </row>
    <row r="43" spans="19:29" s="4" customFormat="1" ht="15">
      <c r="S43" t="s">
        <v>215</v>
      </c>
      <c r="T43"/>
      <c r="U43"/>
      <c r="V43"/>
      <c r="W43"/>
      <c r="X43"/>
      <c r="Y43" t="s">
        <v>223</v>
      </c>
      <c r="Z43"/>
      <c r="AA43"/>
      <c r="AB43"/>
      <c r="AC43"/>
    </row>
    <row r="44" spans="19:29" s="4" customFormat="1" ht="15">
      <c r="S44" t="s">
        <v>497</v>
      </c>
      <c r="T44"/>
      <c r="U44"/>
      <c r="V44"/>
      <c r="W44"/>
      <c r="X44"/>
      <c r="Y44" t="s">
        <v>503</v>
      </c>
      <c r="Z44"/>
      <c r="AA44"/>
      <c r="AB44"/>
      <c r="AC44"/>
    </row>
    <row r="45" spans="19:29" s="4" customFormat="1" ht="15">
      <c r="S45" t="s">
        <v>216</v>
      </c>
      <c r="T45"/>
      <c r="U45"/>
      <c r="V45"/>
      <c r="W45"/>
      <c r="X45"/>
      <c r="Y45" t="s">
        <v>224</v>
      </c>
      <c r="Z45"/>
      <c r="AA45"/>
      <c r="AB45"/>
      <c r="AC45"/>
    </row>
    <row r="46" spans="19:29" s="4" customFormat="1" ht="15">
      <c r="S46" t="s">
        <v>217</v>
      </c>
      <c r="T46"/>
      <c r="U46"/>
      <c r="V46"/>
      <c r="W46"/>
      <c r="X46"/>
      <c r="Y46" t="s">
        <v>225</v>
      </c>
      <c r="Z46"/>
      <c r="AA46"/>
      <c r="AB46"/>
      <c r="AC46"/>
    </row>
    <row r="47" spans="19:29" s="4" customFormat="1" ht="15">
      <c r="S47" t="s">
        <v>218</v>
      </c>
      <c r="T47"/>
      <c r="U47"/>
      <c r="V47"/>
      <c r="W47"/>
      <c r="X47"/>
      <c r="Y47" t="s">
        <v>226</v>
      </c>
      <c r="Z47"/>
      <c r="AA47"/>
      <c r="AB47"/>
      <c r="AC47"/>
    </row>
    <row r="48" spans="19:25" ht="12.75">
      <c r="S48" t="s">
        <v>219</v>
      </c>
      <c r="Y48" t="s">
        <v>227</v>
      </c>
    </row>
    <row r="49" spans="19:25" ht="12.75">
      <c r="S49" t="s">
        <v>220</v>
      </c>
      <c r="Y49" t="s">
        <v>228</v>
      </c>
    </row>
    <row r="50" spans="19:25" ht="12.75">
      <c r="S50" t="s">
        <v>221</v>
      </c>
      <c r="Y50" t="s">
        <v>229</v>
      </c>
    </row>
    <row r="51" spans="19:25" ht="12.75">
      <c r="S51" t="s">
        <v>497</v>
      </c>
      <c r="Y51" t="s">
        <v>503</v>
      </c>
    </row>
    <row r="52" spans="19:25" ht="12.75">
      <c r="S52" t="s">
        <v>222</v>
      </c>
      <c r="Y52" t="s">
        <v>230</v>
      </c>
    </row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O177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0" width="0" style="0" hidden="1" customWidth="1" outlineLevel="1"/>
    <col min="31" max="31" width="9.140625" style="0" customWidth="1" collapsed="1"/>
    <col min="32" max="54" width="0" style="0" hidden="1" customWidth="1" outlineLevel="1"/>
    <col min="55" max="55" width="9.140625" style="0" customWidth="1" collapsed="1"/>
  </cols>
  <sheetData>
    <row r="1" spans="1:18" s="1" customFormat="1" ht="20.25">
      <c r="A1" s="16" t="s">
        <v>455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18" ht="15">
      <c r="A3" s="17" t="s">
        <v>456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">
      <c r="A4" s="17" t="s">
        <v>448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</row>
    <row r="9" spans="2:18" ht="15.75">
      <c r="B9" s="9" t="s">
        <v>463</v>
      </c>
      <c r="C9" s="4">
        <v>2</v>
      </c>
      <c r="D9" s="6">
        <f>+C9/D16</f>
        <v>0.08695652173913043</v>
      </c>
      <c r="E9" s="4">
        <v>2</v>
      </c>
      <c r="F9" s="6">
        <f>+E9/F16</f>
        <v>0.024390243902439025</v>
      </c>
      <c r="G9" s="4"/>
      <c r="K9" s="4"/>
      <c r="L9" s="6"/>
      <c r="M9" s="5"/>
      <c r="N9" s="6"/>
      <c r="O9" s="4"/>
      <c r="P9" s="6"/>
      <c r="Q9" s="5"/>
      <c r="R9" s="6"/>
    </row>
    <row r="10" spans="2:18" ht="15.75">
      <c r="B10" s="10" t="s">
        <v>458</v>
      </c>
      <c r="C10" s="4">
        <v>0</v>
      </c>
      <c r="D10" s="6">
        <f>+C10/D16</f>
        <v>0</v>
      </c>
      <c r="E10" s="4">
        <v>8</v>
      </c>
      <c r="F10" s="6">
        <f>+E10/F16</f>
        <v>0.0975609756097561</v>
      </c>
      <c r="G10" s="4"/>
      <c r="K10" s="4"/>
      <c r="L10" s="6"/>
      <c r="M10" s="5"/>
      <c r="N10" s="6"/>
      <c r="O10" s="4"/>
      <c r="P10" s="6"/>
      <c r="Q10" s="5"/>
      <c r="R10" s="6"/>
    </row>
    <row r="11" spans="2:20" ht="15.75">
      <c r="B11" s="10" t="s">
        <v>459</v>
      </c>
      <c r="C11" s="4">
        <v>5</v>
      </c>
      <c r="D11" s="6">
        <f>+C11/D16</f>
        <v>0.21739130434782608</v>
      </c>
      <c r="E11" s="4">
        <v>34</v>
      </c>
      <c r="F11" s="6">
        <f>+E11/F16</f>
        <v>0.4146341463414634</v>
      </c>
      <c r="G11" s="4"/>
      <c r="K11" s="4"/>
      <c r="L11" s="6"/>
      <c r="M11" s="5"/>
      <c r="N11" s="6"/>
      <c r="O11" s="4"/>
      <c r="P11" s="6"/>
      <c r="Q11" s="5"/>
      <c r="R11" s="6"/>
      <c r="T11" t="s">
        <v>558</v>
      </c>
    </row>
    <row r="12" spans="2:20" ht="15.75">
      <c r="B12" s="10" t="s">
        <v>460</v>
      </c>
      <c r="C12" s="4">
        <v>8</v>
      </c>
      <c r="D12" s="6">
        <f>+C12/D16</f>
        <v>0.34782608695652173</v>
      </c>
      <c r="E12" s="4">
        <v>32</v>
      </c>
      <c r="F12" s="6">
        <f>+E12/F16</f>
        <v>0.3902439024390244</v>
      </c>
      <c r="G12" s="4"/>
      <c r="K12" s="4"/>
      <c r="L12" s="6"/>
      <c r="M12" s="5"/>
      <c r="N12" s="6"/>
      <c r="O12" s="4"/>
      <c r="P12" s="6"/>
      <c r="Q12" s="5"/>
      <c r="R12" s="6"/>
      <c r="T12" t="s">
        <v>231</v>
      </c>
    </row>
    <row r="13" spans="2:20" ht="15.75">
      <c r="B13" s="10" t="s">
        <v>461</v>
      </c>
      <c r="C13" s="4">
        <v>5</v>
      </c>
      <c r="D13" s="6">
        <f>+C13/D16</f>
        <v>0.21739130434782608</v>
      </c>
      <c r="E13" s="4">
        <v>6</v>
      </c>
      <c r="F13" s="6">
        <f>+E13/F16</f>
        <v>0.07317073170731707</v>
      </c>
      <c r="G13" s="4"/>
      <c r="K13" s="4"/>
      <c r="L13" s="6"/>
      <c r="M13" s="5"/>
      <c r="N13" s="6"/>
      <c r="O13" s="4"/>
      <c r="P13" s="6"/>
      <c r="Q13" s="5"/>
      <c r="R13" s="6"/>
      <c r="T13" t="s">
        <v>486</v>
      </c>
    </row>
    <row r="14" spans="2:20" ht="15.75">
      <c r="B14" s="10" t="s">
        <v>462</v>
      </c>
      <c r="C14" s="4">
        <v>3</v>
      </c>
      <c r="D14" s="6">
        <f>+C14/D16</f>
        <v>0.13043478260869565</v>
      </c>
      <c r="E14" s="4">
        <v>0</v>
      </c>
      <c r="F14" s="6">
        <f>+E14/F16</f>
        <v>0</v>
      </c>
      <c r="G14" s="4"/>
      <c r="K14" s="4"/>
      <c r="L14" s="6"/>
      <c r="M14" s="5"/>
      <c r="N14" s="6"/>
      <c r="O14" s="4"/>
      <c r="P14" s="6"/>
      <c r="Q14" s="5"/>
      <c r="R14" s="6"/>
      <c r="T14" t="s">
        <v>232</v>
      </c>
    </row>
    <row r="15" spans="2:20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T15" t="s">
        <v>233</v>
      </c>
    </row>
    <row r="16" spans="2:41" s="4" customFormat="1" ht="15">
      <c r="B16" s="2" t="s">
        <v>353</v>
      </c>
      <c r="C16" s="2"/>
      <c r="D16" s="7">
        <f>+SUM(C9:C14)</f>
        <v>23</v>
      </c>
      <c r="E16" s="7"/>
      <c r="F16" s="7">
        <f>SUM(E9:E14)</f>
        <v>82</v>
      </c>
      <c r="K16" s="2"/>
      <c r="L16" s="7"/>
      <c r="M16" s="7"/>
      <c r="N16" s="7"/>
      <c r="O16" s="2"/>
      <c r="P16" s="7"/>
      <c r="Q16" s="7"/>
      <c r="R16" s="7"/>
      <c r="T16" t="s">
        <v>234</v>
      </c>
      <c r="U16"/>
      <c r="V16"/>
      <c r="W16"/>
      <c r="X16"/>
      <c r="Y16"/>
      <c r="Z16"/>
      <c r="AA16"/>
      <c r="AB16"/>
      <c r="AC16"/>
      <c r="AF16" t="s">
        <v>190</v>
      </c>
      <c r="AG16"/>
      <c r="AH16"/>
      <c r="AI16"/>
      <c r="AJ16"/>
      <c r="AK16"/>
      <c r="AL16" t="s">
        <v>195</v>
      </c>
      <c r="AM16"/>
      <c r="AN16"/>
      <c r="AO16"/>
    </row>
    <row r="17" spans="20:29" s="4" customFormat="1" ht="15">
      <c r="T17" t="s">
        <v>235</v>
      </c>
      <c r="U17"/>
      <c r="V17"/>
      <c r="W17"/>
      <c r="X17"/>
      <c r="Y17"/>
      <c r="Z17"/>
      <c r="AA17"/>
      <c r="AB17"/>
      <c r="AC17"/>
    </row>
    <row r="18" spans="1:40" s="4" customFormat="1" ht="15.75">
      <c r="A18" s="3" t="s">
        <v>354</v>
      </c>
      <c r="T18" t="s">
        <v>236</v>
      </c>
      <c r="U18"/>
      <c r="V18"/>
      <c r="W18"/>
      <c r="X18"/>
      <c r="Y18"/>
      <c r="Z18"/>
      <c r="AA18"/>
      <c r="AB18"/>
      <c r="AC18"/>
      <c r="AG18" s="4">
        <v>0</v>
      </c>
      <c r="AH18" s="4">
        <v>3</v>
      </c>
      <c r="AI18" s="4">
        <v>14</v>
      </c>
      <c r="AJ18" s="4">
        <v>6</v>
      </c>
      <c r="AK18" s="4">
        <v>25</v>
      </c>
      <c r="AL18" s="4">
        <v>20</v>
      </c>
      <c r="AM18" s="4">
        <v>15</v>
      </c>
      <c r="AN18" s="4">
        <v>23</v>
      </c>
    </row>
    <row r="19" spans="1:29" s="4" customFormat="1" ht="15.75">
      <c r="A19" s="3"/>
      <c r="T19" t="s">
        <v>237</v>
      </c>
      <c r="U19"/>
      <c r="V19"/>
      <c r="W19"/>
      <c r="X19"/>
      <c r="Y19"/>
      <c r="Z19"/>
      <c r="AA19"/>
      <c r="AB19"/>
      <c r="AC19"/>
    </row>
    <row r="20" spans="4:29" s="4" customFormat="1" ht="15">
      <c r="D20" s="7" t="s">
        <v>356</v>
      </c>
      <c r="E20" s="7"/>
      <c r="F20" s="7" t="s">
        <v>355</v>
      </c>
      <c r="G20" s="7"/>
      <c r="H20" s="7" t="s">
        <v>357</v>
      </c>
      <c r="I20" s="7"/>
      <c r="J20" s="7" t="s">
        <v>115</v>
      </c>
      <c r="T20" t="s">
        <v>486</v>
      </c>
      <c r="U20"/>
      <c r="V20"/>
      <c r="W20"/>
      <c r="X20"/>
      <c r="Y20"/>
      <c r="Z20"/>
      <c r="AA20"/>
      <c r="AB20"/>
      <c r="AC20"/>
    </row>
    <row r="21" spans="2:20" ht="15.75">
      <c r="B21" s="9" t="s">
        <v>457</v>
      </c>
      <c r="C21" s="4">
        <v>1</v>
      </c>
      <c r="D21" s="6">
        <f>+C21/D28</f>
        <v>0.04</v>
      </c>
      <c r="E21" s="4">
        <v>1</v>
      </c>
      <c r="F21" s="6">
        <f>+E21/F28</f>
        <v>0.045454545454545456</v>
      </c>
      <c r="G21" s="4">
        <v>2</v>
      </c>
      <c r="H21" s="6">
        <f>+G21/H28</f>
        <v>0.06896551724137931</v>
      </c>
      <c r="I21" s="4">
        <v>0</v>
      </c>
      <c r="J21" s="6">
        <f>+I21/J28</f>
        <v>0</v>
      </c>
      <c r="K21" s="4"/>
      <c r="L21" s="6"/>
      <c r="M21" s="5"/>
      <c r="N21" s="6"/>
      <c r="O21" s="4"/>
      <c r="P21" s="6"/>
      <c r="Q21" s="5"/>
      <c r="R21" s="6"/>
      <c r="T21" t="s">
        <v>238</v>
      </c>
    </row>
    <row r="22" spans="2:18" ht="15.75">
      <c r="B22" s="10" t="s">
        <v>458</v>
      </c>
      <c r="C22" s="4">
        <v>2</v>
      </c>
      <c r="D22" s="6">
        <f>+C22/D28</f>
        <v>0.08</v>
      </c>
      <c r="E22" s="4">
        <v>2</v>
      </c>
      <c r="F22" s="6">
        <f>+E22/F28</f>
        <v>0.09090909090909091</v>
      </c>
      <c r="G22" s="4">
        <v>1</v>
      </c>
      <c r="H22" s="6">
        <f>+G22/H28</f>
        <v>0.034482758620689655</v>
      </c>
      <c r="I22" s="4">
        <v>3</v>
      </c>
      <c r="J22" s="6">
        <f>+I22/J28</f>
        <v>0.10344827586206896</v>
      </c>
      <c r="K22" s="4"/>
      <c r="L22" s="6"/>
      <c r="M22" s="5"/>
      <c r="N22" s="6"/>
      <c r="O22" s="4"/>
      <c r="P22" s="6"/>
      <c r="Q22" s="5"/>
      <c r="R22" s="6"/>
    </row>
    <row r="23" spans="2:18" ht="15.75">
      <c r="B23" s="10" t="s">
        <v>459</v>
      </c>
      <c r="C23" s="4">
        <v>11</v>
      </c>
      <c r="D23" s="6">
        <f>+C23/D28</f>
        <v>0.44</v>
      </c>
      <c r="E23" s="4">
        <v>7</v>
      </c>
      <c r="F23" s="6">
        <f>+E23/F28</f>
        <v>0.3181818181818182</v>
      </c>
      <c r="G23" s="4">
        <v>7</v>
      </c>
      <c r="H23" s="6">
        <f>+G23/H28</f>
        <v>0.2413793103448276</v>
      </c>
      <c r="I23" s="4">
        <v>14</v>
      </c>
      <c r="J23" s="6">
        <f>+I23/J28</f>
        <v>0.4827586206896552</v>
      </c>
      <c r="K23" s="4"/>
      <c r="L23" s="6"/>
      <c r="M23" s="5"/>
      <c r="N23" s="6"/>
      <c r="O23" s="4"/>
      <c r="P23" s="6"/>
      <c r="Q23" s="5"/>
      <c r="R23" s="6"/>
    </row>
    <row r="24" spans="2:20" ht="15.75">
      <c r="B24" s="10" t="s">
        <v>460</v>
      </c>
      <c r="C24" s="4">
        <v>8</v>
      </c>
      <c r="D24" s="6">
        <f>+C24/D28</f>
        <v>0.32</v>
      </c>
      <c r="E24" s="4">
        <v>11</v>
      </c>
      <c r="F24" s="6">
        <f>+E24/F28</f>
        <v>0.5</v>
      </c>
      <c r="G24" s="4">
        <v>13</v>
      </c>
      <c r="H24" s="6">
        <f>+G24/H28</f>
        <v>0.4482758620689655</v>
      </c>
      <c r="I24" s="4">
        <v>8</v>
      </c>
      <c r="J24" s="6">
        <f>+I24/J28</f>
        <v>0.27586206896551724</v>
      </c>
      <c r="K24" s="4"/>
      <c r="L24" s="6"/>
      <c r="M24" s="5"/>
      <c r="N24" s="6"/>
      <c r="O24" s="4"/>
      <c r="P24" s="6"/>
      <c r="Q24" s="5"/>
      <c r="R24" s="6"/>
      <c r="T24" t="s">
        <v>239</v>
      </c>
    </row>
    <row r="25" spans="2:18" ht="15.75">
      <c r="B25" s="10" t="s">
        <v>461</v>
      </c>
      <c r="C25" s="4">
        <v>3</v>
      </c>
      <c r="D25" s="6">
        <f>+C25/D28</f>
        <v>0.12</v>
      </c>
      <c r="E25" s="4">
        <v>1</v>
      </c>
      <c r="F25" s="6">
        <f>+E25/F28</f>
        <v>0.045454545454545456</v>
      </c>
      <c r="G25" s="4">
        <v>3</v>
      </c>
      <c r="H25" s="6">
        <f>+G25/H28</f>
        <v>0.10344827586206896</v>
      </c>
      <c r="I25" s="4">
        <v>4</v>
      </c>
      <c r="J25" s="6">
        <f>+I25/J28</f>
        <v>0.13793103448275862</v>
      </c>
      <c r="K25" s="4"/>
      <c r="L25" s="6"/>
      <c r="M25" s="5"/>
      <c r="N25" s="6"/>
      <c r="O25" s="4"/>
      <c r="P25" s="6"/>
      <c r="Q25" s="5"/>
      <c r="R25" s="6"/>
    </row>
    <row r="26" spans="2:20" ht="15.75">
      <c r="B26" s="10" t="s">
        <v>462</v>
      </c>
      <c r="C26" s="4">
        <v>0</v>
      </c>
      <c r="D26" s="6">
        <f>+C26/D28</f>
        <v>0</v>
      </c>
      <c r="E26" s="4">
        <v>0</v>
      </c>
      <c r="F26" s="6">
        <f>+E26/F28</f>
        <v>0</v>
      </c>
      <c r="G26" s="4">
        <v>3</v>
      </c>
      <c r="H26" s="6">
        <f>+G26/H28</f>
        <v>0.10344827586206896</v>
      </c>
      <c r="I26" s="4">
        <v>0</v>
      </c>
      <c r="J26" s="6">
        <f>+I26/J28</f>
        <v>0</v>
      </c>
      <c r="K26" s="4"/>
      <c r="L26" s="6"/>
      <c r="M26" s="5"/>
      <c r="N26" s="6"/>
      <c r="O26" s="4"/>
      <c r="P26" s="6"/>
      <c r="Q26" s="5"/>
      <c r="R26" s="6"/>
      <c r="T26" t="s">
        <v>568</v>
      </c>
    </row>
    <row r="27" spans="20:29" s="4" customFormat="1" ht="6.75" customHeight="1">
      <c r="T27" t="s">
        <v>240</v>
      </c>
      <c r="U27"/>
      <c r="V27"/>
      <c r="W27"/>
      <c r="X27"/>
      <c r="Y27"/>
      <c r="Z27"/>
      <c r="AA27"/>
      <c r="AB27"/>
      <c r="AC27"/>
    </row>
    <row r="28" spans="2:29" s="4" customFormat="1" ht="15">
      <c r="B28" s="2" t="s">
        <v>353</v>
      </c>
      <c r="D28" s="7">
        <f>SUM(C21:C26)</f>
        <v>25</v>
      </c>
      <c r="E28" s="7"/>
      <c r="F28" s="7">
        <f>SUM(E21:E26)</f>
        <v>22</v>
      </c>
      <c r="G28" s="7"/>
      <c r="H28" s="7">
        <f>SUM(G21:G26)</f>
        <v>29</v>
      </c>
      <c r="I28" s="7"/>
      <c r="J28" s="7">
        <f>SUM(I21:I26)</f>
        <v>29</v>
      </c>
      <c r="L28" s="7"/>
      <c r="M28" s="7"/>
      <c r="N28" s="7"/>
      <c r="P28" s="7"/>
      <c r="Q28" s="7"/>
      <c r="R28" s="7"/>
      <c r="T28" t="s">
        <v>493</v>
      </c>
      <c r="U28"/>
      <c r="V28"/>
      <c r="W28"/>
      <c r="X28"/>
      <c r="Y28"/>
      <c r="Z28"/>
      <c r="AA28"/>
      <c r="AB28"/>
      <c r="AC28"/>
    </row>
    <row r="29" spans="20:29" s="4" customFormat="1" ht="15">
      <c r="T29" t="s">
        <v>241</v>
      </c>
      <c r="U29"/>
      <c r="V29"/>
      <c r="W29"/>
      <c r="X29"/>
      <c r="Y29"/>
      <c r="Z29"/>
      <c r="AA29"/>
      <c r="AB29"/>
      <c r="AC29"/>
    </row>
    <row r="30" spans="1:29" s="4" customFormat="1" ht="15.75">
      <c r="A30" s="3" t="s">
        <v>117</v>
      </c>
      <c r="T30" t="s">
        <v>242</v>
      </c>
      <c r="U30"/>
      <c r="V30"/>
      <c r="W30"/>
      <c r="X30"/>
      <c r="Y30"/>
      <c r="Z30"/>
      <c r="AA30"/>
      <c r="AB30"/>
      <c r="AC30"/>
    </row>
    <row r="31" spans="1:29" s="4" customFormat="1" ht="15.75">
      <c r="A31" s="3"/>
      <c r="T31" t="s">
        <v>243</v>
      </c>
      <c r="U31"/>
      <c r="V31"/>
      <c r="W31"/>
      <c r="X31"/>
      <c r="Y31"/>
      <c r="Z31"/>
      <c r="AA31"/>
      <c r="AB31"/>
      <c r="AC31"/>
    </row>
    <row r="32" spans="3:29" s="4" customFormat="1" ht="15">
      <c r="C32" s="4">
        <v>5</v>
      </c>
      <c r="D32" s="7" t="s">
        <v>349</v>
      </c>
      <c r="E32" s="7">
        <v>6</v>
      </c>
      <c r="F32" s="7" t="s">
        <v>349</v>
      </c>
      <c r="G32" s="7">
        <v>7</v>
      </c>
      <c r="H32" s="7" t="s">
        <v>349</v>
      </c>
      <c r="I32" s="7">
        <v>8</v>
      </c>
      <c r="J32" s="7" t="s">
        <v>349</v>
      </c>
      <c r="K32" s="5">
        <v>1</v>
      </c>
      <c r="L32" s="7" t="s">
        <v>350</v>
      </c>
      <c r="M32" s="7">
        <v>2</v>
      </c>
      <c r="N32" s="7" t="s">
        <v>350</v>
      </c>
      <c r="O32" s="7">
        <v>3</v>
      </c>
      <c r="P32" s="7" t="s">
        <v>350</v>
      </c>
      <c r="Q32" s="7">
        <v>4</v>
      </c>
      <c r="R32" s="7" t="s">
        <v>350</v>
      </c>
      <c r="T32" t="s">
        <v>244</v>
      </c>
      <c r="U32"/>
      <c r="V32"/>
      <c r="W32"/>
      <c r="X32"/>
      <c r="Y32"/>
      <c r="Z32"/>
      <c r="AA32"/>
      <c r="AB32"/>
      <c r="AC32"/>
    </row>
    <row r="33" spans="4:29" s="4" customFormat="1" ht="15">
      <c r="D33" s="7" t="s">
        <v>356</v>
      </c>
      <c r="E33" s="7"/>
      <c r="F33" s="7" t="s">
        <v>355</v>
      </c>
      <c r="G33" s="7"/>
      <c r="H33" s="7" t="s">
        <v>357</v>
      </c>
      <c r="I33" s="7"/>
      <c r="J33" s="7" t="s">
        <v>115</v>
      </c>
      <c r="K33" s="5"/>
      <c r="L33" s="7" t="s">
        <v>356</v>
      </c>
      <c r="M33" s="7"/>
      <c r="N33" s="7" t="s">
        <v>355</v>
      </c>
      <c r="O33" s="7"/>
      <c r="P33" s="7" t="s">
        <v>357</v>
      </c>
      <c r="Q33" s="7"/>
      <c r="R33" s="7" t="s">
        <v>115</v>
      </c>
      <c r="T33" t="s">
        <v>245</v>
      </c>
      <c r="U33"/>
      <c r="V33"/>
      <c r="W33"/>
      <c r="X33"/>
      <c r="Y33"/>
      <c r="Z33"/>
      <c r="AA33"/>
      <c r="AB33"/>
      <c r="AC33"/>
    </row>
    <row r="34" spans="2:20" ht="15.75">
      <c r="B34" s="9" t="s">
        <v>457</v>
      </c>
      <c r="C34" s="4">
        <v>0</v>
      </c>
      <c r="D34" s="6" t="s">
        <v>405</v>
      </c>
      <c r="E34" s="4">
        <v>0</v>
      </c>
      <c r="F34" s="6">
        <f>+E34/F41</f>
        <v>0</v>
      </c>
      <c r="G34" s="4">
        <v>2</v>
      </c>
      <c r="H34" s="6">
        <f>+G34/H41</f>
        <v>0.14285714285714285</v>
      </c>
      <c r="I34" s="4">
        <v>0</v>
      </c>
      <c r="J34" s="6">
        <f>+I34/J41</f>
        <v>0</v>
      </c>
      <c r="K34" s="4">
        <v>1</v>
      </c>
      <c r="L34" s="6">
        <f>+K34/L41</f>
        <v>0.04</v>
      </c>
      <c r="M34" s="4">
        <v>1</v>
      </c>
      <c r="N34" s="6">
        <f>+M34/N41</f>
        <v>0.05263157894736842</v>
      </c>
      <c r="O34" s="4">
        <v>0</v>
      </c>
      <c r="P34" s="6">
        <f>+O34/P41</f>
        <v>0</v>
      </c>
      <c r="Q34" s="4">
        <v>0</v>
      </c>
      <c r="R34" s="6">
        <f>+Q34/R41</f>
        <v>0</v>
      </c>
      <c r="T34" t="s">
        <v>246</v>
      </c>
    </row>
    <row r="35" spans="2:20" ht="15.75">
      <c r="B35" s="10" t="s">
        <v>458</v>
      </c>
      <c r="C35" s="4">
        <v>0</v>
      </c>
      <c r="D35" s="6" t="s">
        <v>405</v>
      </c>
      <c r="E35" s="4">
        <v>0</v>
      </c>
      <c r="F35" s="6">
        <f>+E35/F41</f>
        <v>0</v>
      </c>
      <c r="G35" s="4">
        <v>0</v>
      </c>
      <c r="H35" s="6">
        <f>+G35/H41</f>
        <v>0</v>
      </c>
      <c r="I35" s="4">
        <v>0</v>
      </c>
      <c r="J35" s="6">
        <f>+I35/J41</f>
        <v>0</v>
      </c>
      <c r="K35" s="4">
        <v>2</v>
      </c>
      <c r="L35" s="6">
        <f>+K35/L41</f>
        <v>0.08</v>
      </c>
      <c r="M35" s="4">
        <v>2</v>
      </c>
      <c r="N35" s="6">
        <f>+M35/N41</f>
        <v>0.10526315789473684</v>
      </c>
      <c r="O35" s="4">
        <v>1</v>
      </c>
      <c r="P35" s="6">
        <f>+O35/P41</f>
        <v>0.06666666666666667</v>
      </c>
      <c r="Q35" s="4">
        <v>3</v>
      </c>
      <c r="R35" s="6">
        <f>+Q35/R41</f>
        <v>0.13043478260869565</v>
      </c>
      <c r="T35" t="s">
        <v>493</v>
      </c>
    </row>
    <row r="36" spans="2:20" ht="15.75">
      <c r="B36" s="10" t="s">
        <v>459</v>
      </c>
      <c r="C36" s="4">
        <v>0</v>
      </c>
      <c r="D36" s="6" t="s">
        <v>405</v>
      </c>
      <c r="E36" s="4">
        <v>1</v>
      </c>
      <c r="F36" s="6">
        <f>+E36/F41</f>
        <v>0.3333333333333333</v>
      </c>
      <c r="G36" s="4">
        <v>3</v>
      </c>
      <c r="H36" s="6">
        <f>+G36/H41</f>
        <v>0.21428571428571427</v>
      </c>
      <c r="I36" s="4">
        <v>1</v>
      </c>
      <c r="J36" s="6">
        <f>+I36/J41</f>
        <v>0.16666666666666666</v>
      </c>
      <c r="K36" s="4">
        <v>11</v>
      </c>
      <c r="L36" s="6">
        <f>+K36/L41</f>
        <v>0.44</v>
      </c>
      <c r="M36" s="4">
        <v>6</v>
      </c>
      <c r="N36" s="6">
        <f>+M36/N41</f>
        <v>0.3157894736842105</v>
      </c>
      <c r="O36" s="4">
        <v>4</v>
      </c>
      <c r="P36" s="6">
        <f>+O36/P41</f>
        <v>0.26666666666666666</v>
      </c>
      <c r="Q36" s="4">
        <v>13</v>
      </c>
      <c r="R36" s="6">
        <f>+Q36/R41</f>
        <v>0.5652173913043478</v>
      </c>
      <c r="T36" t="s">
        <v>247</v>
      </c>
    </row>
    <row r="37" spans="2:18" ht="15.75">
      <c r="B37" s="10" t="s">
        <v>460</v>
      </c>
      <c r="C37" s="4">
        <v>0</v>
      </c>
      <c r="D37" s="6" t="s">
        <v>405</v>
      </c>
      <c r="E37" s="4">
        <v>2</v>
      </c>
      <c r="F37" s="6">
        <f>+E37/F41</f>
        <v>0.6666666666666666</v>
      </c>
      <c r="G37" s="4">
        <v>3</v>
      </c>
      <c r="H37" s="6">
        <f>+G37/H41</f>
        <v>0.21428571428571427</v>
      </c>
      <c r="I37" s="4">
        <v>3</v>
      </c>
      <c r="J37" s="6">
        <f>+I37/J41</f>
        <v>0.5</v>
      </c>
      <c r="K37" s="4">
        <v>8</v>
      </c>
      <c r="L37" s="6">
        <f>+K37/L41</f>
        <v>0.32</v>
      </c>
      <c r="M37" s="4">
        <v>9</v>
      </c>
      <c r="N37" s="6">
        <f>+M37/N41</f>
        <v>0.47368421052631576</v>
      </c>
      <c r="O37" s="4">
        <v>10</v>
      </c>
      <c r="P37" s="6">
        <f>+O37/P41</f>
        <v>0.6666666666666666</v>
      </c>
      <c r="Q37" s="4">
        <v>5</v>
      </c>
      <c r="R37" s="6">
        <f>+Q37/R41</f>
        <v>0.21739130434782608</v>
      </c>
    </row>
    <row r="38" spans="2:18" ht="15.75">
      <c r="B38" s="10" t="s">
        <v>461</v>
      </c>
      <c r="C38" s="4">
        <v>0</v>
      </c>
      <c r="D38" s="6" t="s">
        <v>405</v>
      </c>
      <c r="E38" s="4">
        <v>0</v>
      </c>
      <c r="F38" s="6">
        <f>+E38/F41</f>
        <v>0</v>
      </c>
      <c r="G38" s="4">
        <v>3</v>
      </c>
      <c r="H38" s="6">
        <f>+G38/H41</f>
        <v>0.21428571428571427</v>
      </c>
      <c r="I38" s="4">
        <v>2</v>
      </c>
      <c r="J38" s="6">
        <f>+I38/J41</f>
        <v>0.3333333333333333</v>
      </c>
      <c r="K38" s="4">
        <v>3</v>
      </c>
      <c r="L38" s="6">
        <f>+K38/L41</f>
        <v>0.12</v>
      </c>
      <c r="M38" s="4">
        <v>1</v>
      </c>
      <c r="N38" s="6">
        <f>+M38/N41</f>
        <v>0.05263157894736842</v>
      </c>
      <c r="O38" s="4">
        <v>0</v>
      </c>
      <c r="P38" s="6">
        <f>+O38/P41</f>
        <v>0</v>
      </c>
      <c r="Q38" s="4">
        <v>2</v>
      </c>
      <c r="R38" s="6">
        <f>+Q38/R41</f>
        <v>0.08695652173913043</v>
      </c>
    </row>
    <row r="39" spans="2:20" ht="15.75">
      <c r="B39" s="10" t="s">
        <v>462</v>
      </c>
      <c r="C39" s="4">
        <v>0</v>
      </c>
      <c r="D39" s="6" t="s">
        <v>405</v>
      </c>
      <c r="E39" s="4">
        <v>0</v>
      </c>
      <c r="F39" s="6">
        <f>+E39/F41</f>
        <v>0</v>
      </c>
      <c r="G39" s="4">
        <v>3</v>
      </c>
      <c r="H39" s="6">
        <f>+G39/H41</f>
        <v>0.21428571428571427</v>
      </c>
      <c r="I39" s="4">
        <v>0</v>
      </c>
      <c r="J39" s="6">
        <f>+I39/J41</f>
        <v>0</v>
      </c>
      <c r="K39" s="4">
        <v>0</v>
      </c>
      <c r="L39" s="6">
        <f>+K39/L41</f>
        <v>0</v>
      </c>
      <c r="M39" s="4">
        <v>0</v>
      </c>
      <c r="N39" s="6">
        <f>+M39/N41</f>
        <v>0</v>
      </c>
      <c r="O39" s="4">
        <v>0</v>
      </c>
      <c r="P39" s="6">
        <f>+O39/P41</f>
        <v>0</v>
      </c>
      <c r="Q39" s="4">
        <v>0</v>
      </c>
      <c r="R39" s="6">
        <f>+Q39/R41</f>
        <v>0</v>
      </c>
      <c r="T39" t="s">
        <v>248</v>
      </c>
    </row>
    <row r="40" spans="20:29" s="4" customFormat="1" ht="6.75" customHeight="1">
      <c r="T40"/>
      <c r="U40"/>
      <c r="V40"/>
      <c r="W40"/>
      <c r="X40"/>
      <c r="Y40"/>
      <c r="Z40"/>
      <c r="AA40"/>
      <c r="AB40"/>
      <c r="AC40"/>
    </row>
    <row r="41" spans="2:29" s="4" customFormat="1" ht="15">
      <c r="B41" s="2" t="s">
        <v>353</v>
      </c>
      <c r="D41" s="7">
        <f>SUM(C34:C39)</f>
        <v>0</v>
      </c>
      <c r="E41" s="7"/>
      <c r="F41" s="7">
        <f>SUM(E34:E39)</f>
        <v>3</v>
      </c>
      <c r="G41" s="7"/>
      <c r="H41" s="7">
        <f>SUM(G34:G39)</f>
        <v>14</v>
      </c>
      <c r="I41" s="7"/>
      <c r="J41" s="7">
        <f>SUM(I34:I39)</f>
        <v>6</v>
      </c>
      <c r="L41" s="7">
        <f>SUM(K34:K39)</f>
        <v>25</v>
      </c>
      <c r="M41" s="7"/>
      <c r="N41" s="7">
        <f>SUM(M34:M39)</f>
        <v>19</v>
      </c>
      <c r="O41" s="7"/>
      <c r="P41" s="7">
        <f>SUM(O34:O39)</f>
        <v>15</v>
      </c>
      <c r="Q41" s="7"/>
      <c r="R41" s="7">
        <f>SUM(Q34:Q39)</f>
        <v>23</v>
      </c>
      <c r="T41" t="s">
        <v>577</v>
      </c>
      <c r="U41"/>
      <c r="V41"/>
      <c r="W41"/>
      <c r="X41"/>
      <c r="Y41"/>
      <c r="Z41" t="s">
        <v>257</v>
      </c>
      <c r="AA41"/>
      <c r="AB41"/>
      <c r="AC41"/>
    </row>
    <row r="42" spans="20:29" s="4" customFormat="1" ht="15">
      <c r="T42" t="s">
        <v>249</v>
      </c>
      <c r="U42"/>
      <c r="V42"/>
      <c r="W42"/>
      <c r="X42"/>
      <c r="Y42"/>
      <c r="Z42" t="s">
        <v>258</v>
      </c>
      <c r="AA42"/>
      <c r="AB42"/>
      <c r="AC42"/>
    </row>
    <row r="43" spans="20:29" s="4" customFormat="1" ht="15">
      <c r="T43" t="s">
        <v>497</v>
      </c>
      <c r="U43"/>
      <c r="V43"/>
      <c r="W43"/>
      <c r="X43"/>
      <c r="Y43"/>
      <c r="Z43" t="s">
        <v>486</v>
      </c>
      <c r="AA43"/>
      <c r="AB43"/>
      <c r="AC43"/>
    </row>
    <row r="44" spans="20:29" s="4" customFormat="1" ht="15">
      <c r="T44" t="s">
        <v>250</v>
      </c>
      <c r="U44"/>
      <c r="V44"/>
      <c r="W44"/>
      <c r="X44"/>
      <c r="Y44"/>
      <c r="Z44" t="s">
        <v>259</v>
      </c>
      <c r="AA44"/>
      <c r="AB44"/>
      <c r="AC44"/>
    </row>
    <row r="45" spans="20:29" s="4" customFormat="1" ht="15">
      <c r="T45" t="s">
        <v>251</v>
      </c>
      <c r="U45"/>
      <c r="V45"/>
      <c r="W45"/>
      <c r="X45"/>
      <c r="Y45"/>
      <c r="Z45" t="s">
        <v>260</v>
      </c>
      <c r="AA45"/>
      <c r="AB45"/>
      <c r="AC45"/>
    </row>
    <row r="46" spans="20:29" s="4" customFormat="1" ht="15">
      <c r="T46" t="s">
        <v>252</v>
      </c>
      <c r="U46"/>
      <c r="V46"/>
      <c r="W46"/>
      <c r="X46"/>
      <c r="Y46"/>
      <c r="Z46" t="s">
        <v>261</v>
      </c>
      <c r="AA46"/>
      <c r="AB46"/>
      <c r="AC46"/>
    </row>
    <row r="47" spans="20:29" s="4" customFormat="1" ht="15">
      <c r="T47" t="s">
        <v>253</v>
      </c>
      <c r="U47"/>
      <c r="V47"/>
      <c r="W47"/>
      <c r="X47"/>
      <c r="Y47"/>
      <c r="Z47" t="s">
        <v>262</v>
      </c>
      <c r="AA47"/>
      <c r="AB47"/>
      <c r="AC47"/>
    </row>
    <row r="48" spans="4:26" ht="15">
      <c r="D48" s="4"/>
      <c r="T48" t="s">
        <v>254</v>
      </c>
      <c r="Z48" t="s">
        <v>263</v>
      </c>
    </row>
    <row r="49" spans="4:26" ht="15">
      <c r="D49" s="4"/>
      <c r="T49" t="s">
        <v>255</v>
      </c>
      <c r="Z49" t="s">
        <v>237</v>
      </c>
    </row>
    <row r="50" spans="4:26" ht="15">
      <c r="D50" s="4"/>
      <c r="T50" t="s">
        <v>497</v>
      </c>
      <c r="Z50" t="s">
        <v>486</v>
      </c>
    </row>
    <row r="51" spans="4:26" ht="15">
      <c r="D51" s="4"/>
      <c r="T51" t="s">
        <v>256</v>
      </c>
      <c r="Z51" t="s">
        <v>264</v>
      </c>
    </row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54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4.00390625" style="0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1" max="30" width="0" style="0" hidden="1" customWidth="1" outlineLevel="1"/>
    <col min="31" max="31" width="9.140625" style="0" customWidth="1" collapsed="1"/>
  </cols>
  <sheetData>
    <row r="1" spans="1:21" s="1" customFormat="1" ht="20.25">
      <c r="A1" s="16" t="s">
        <v>359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t="s">
        <v>507</v>
      </c>
    </row>
    <row r="2" s="2" customFormat="1" ht="15.75" customHeight="1">
      <c r="U2" t="s">
        <v>508</v>
      </c>
    </row>
    <row r="3" spans="1:21" ht="15">
      <c r="A3" s="17" t="s">
        <v>360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  <c r="U3" t="s">
        <v>509</v>
      </c>
    </row>
    <row r="4" spans="1:20" ht="15">
      <c r="A4" s="17" t="s">
        <v>361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</row>
    <row r="5" spans="2:21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t="s">
        <v>510</v>
      </c>
    </row>
    <row r="6" spans="1:21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t="s">
        <v>511</v>
      </c>
    </row>
    <row r="7" spans="2:2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U7" t="s">
        <v>512</v>
      </c>
    </row>
    <row r="8" spans="2:21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U8" t="s">
        <v>513</v>
      </c>
    </row>
    <row r="9" spans="2:21" ht="21" customHeight="1">
      <c r="B9" s="4" t="s">
        <v>362</v>
      </c>
      <c r="C9" s="4">
        <v>12</v>
      </c>
      <c r="D9" s="6">
        <f>+C9/D12</f>
        <v>0.18181818181818182</v>
      </c>
      <c r="E9" s="5">
        <v>4</v>
      </c>
      <c r="F9" s="6">
        <f>+E9/F12</f>
        <v>0.030303030303030304</v>
      </c>
      <c r="G9" s="4"/>
      <c r="K9" s="4"/>
      <c r="L9" s="6"/>
      <c r="M9" s="5"/>
      <c r="N9" s="6"/>
      <c r="O9" s="4"/>
      <c r="P9" s="6"/>
      <c r="Q9" s="5"/>
      <c r="R9" s="6"/>
      <c r="U9" t="s">
        <v>486</v>
      </c>
    </row>
    <row r="10" spans="2:21" ht="15.75">
      <c r="B10" s="4" t="s">
        <v>363</v>
      </c>
      <c r="C10" s="4">
        <v>54</v>
      </c>
      <c r="D10" s="6">
        <f>+C10/D12</f>
        <v>0.8181818181818182</v>
      </c>
      <c r="E10" s="5">
        <v>128</v>
      </c>
      <c r="F10" s="6">
        <f>+E10/F12</f>
        <v>0.9696969696969697</v>
      </c>
      <c r="G10" s="4"/>
      <c r="K10" s="4"/>
      <c r="L10" s="6"/>
      <c r="M10" s="5"/>
      <c r="N10" s="6"/>
      <c r="O10" s="4"/>
      <c r="P10" s="6"/>
      <c r="Q10" s="5"/>
      <c r="R10" s="6"/>
      <c r="U10" t="s">
        <v>514</v>
      </c>
    </row>
    <row r="11" spans="2:22" ht="6.75" customHeight="1">
      <c r="B11" s="4"/>
      <c r="C11" s="4"/>
      <c r="D11" s="5"/>
      <c r="E11" s="5"/>
      <c r="F11" s="5"/>
      <c r="G11" s="4"/>
      <c r="K11" s="4"/>
      <c r="L11" s="5"/>
      <c r="M11" s="5"/>
      <c r="N11" s="5"/>
      <c r="O11" s="4"/>
      <c r="P11" s="5"/>
      <c r="Q11" s="5"/>
      <c r="R11" s="5"/>
      <c r="T11" s="4"/>
      <c r="U11" t="s">
        <v>515</v>
      </c>
      <c r="V11" s="4"/>
    </row>
    <row r="12" spans="2:21" s="4" customFormat="1" ht="15">
      <c r="B12" s="2" t="s">
        <v>353</v>
      </c>
      <c r="C12" s="2"/>
      <c r="D12" s="7">
        <f>+SUM(C9:C10)</f>
        <v>66</v>
      </c>
      <c r="E12" s="7"/>
      <c r="F12" s="7">
        <f>SUM(E9:E10)</f>
        <v>132</v>
      </c>
      <c r="K12" s="2"/>
      <c r="L12" s="7"/>
      <c r="M12" s="7"/>
      <c r="N12" s="7"/>
      <c r="O12" s="2"/>
      <c r="P12" s="7"/>
      <c r="Q12" s="7"/>
      <c r="R12" s="7"/>
      <c r="U12" t="s">
        <v>486</v>
      </c>
    </row>
    <row r="13" s="4" customFormat="1" ht="15">
      <c r="U13" t="s">
        <v>516</v>
      </c>
    </row>
    <row r="14" s="4" customFormat="1" ht="15">
      <c r="U14"/>
    </row>
    <row r="15" spans="1:21" s="4" customFormat="1" ht="15.75">
      <c r="A15" s="3" t="s">
        <v>354</v>
      </c>
      <c r="U15"/>
    </row>
    <row r="16" spans="1:21" s="4" customFormat="1" ht="15.75">
      <c r="A16" s="3"/>
      <c r="U16" t="s">
        <v>517</v>
      </c>
    </row>
    <row r="17" spans="4:21" s="4" customFormat="1" ht="15">
      <c r="D17" s="7" t="s">
        <v>356</v>
      </c>
      <c r="E17" s="7"/>
      <c r="F17" s="7" t="s">
        <v>355</v>
      </c>
      <c r="G17" s="7"/>
      <c r="H17" s="7" t="s">
        <v>357</v>
      </c>
      <c r="I17" s="7"/>
      <c r="J17" s="7" t="s">
        <v>115</v>
      </c>
      <c r="U17"/>
    </row>
    <row r="18" spans="2:21" s="4" customFormat="1" ht="21" customHeight="1">
      <c r="B18" s="4" t="s">
        <v>362</v>
      </c>
      <c r="C18" s="4">
        <v>3</v>
      </c>
      <c r="D18" s="6">
        <f>+C18/D21</f>
        <v>0.04</v>
      </c>
      <c r="E18" s="4">
        <v>3</v>
      </c>
      <c r="F18" s="6">
        <f>+E18/F21</f>
        <v>0.09375</v>
      </c>
      <c r="G18" s="4">
        <v>3</v>
      </c>
      <c r="H18" s="6">
        <f>+G18/H21</f>
        <v>0.07317073170731707</v>
      </c>
      <c r="I18" s="4">
        <v>7</v>
      </c>
      <c r="J18" s="6">
        <f>+I18/J21</f>
        <v>0.14</v>
      </c>
      <c r="L18" s="6"/>
      <c r="N18" s="6"/>
      <c r="P18" s="6"/>
      <c r="R18" s="6"/>
      <c r="U18" t="s">
        <v>510</v>
      </c>
    </row>
    <row r="19" spans="2:21" s="4" customFormat="1" ht="15.75">
      <c r="B19" s="4" t="s">
        <v>363</v>
      </c>
      <c r="C19" s="4">
        <v>72</v>
      </c>
      <c r="D19" s="6">
        <f>+C19/D21</f>
        <v>0.96</v>
      </c>
      <c r="E19" s="4">
        <v>29</v>
      </c>
      <c r="F19" s="6">
        <f>+E19/F21</f>
        <v>0.90625</v>
      </c>
      <c r="G19" s="4">
        <v>38</v>
      </c>
      <c r="H19" s="6">
        <f>+G19/H21</f>
        <v>0.926829268292683</v>
      </c>
      <c r="I19" s="4">
        <v>43</v>
      </c>
      <c r="J19" s="6">
        <f>+I19/J21</f>
        <v>0.86</v>
      </c>
      <c r="L19" s="6"/>
      <c r="N19" s="6"/>
      <c r="P19" s="6"/>
      <c r="R19" s="6"/>
      <c r="U19" t="s">
        <v>511</v>
      </c>
    </row>
    <row r="20" s="4" customFormat="1" ht="6.75" customHeight="1">
      <c r="U20" t="s">
        <v>518</v>
      </c>
    </row>
    <row r="21" spans="2:21" s="4" customFormat="1" ht="15">
      <c r="B21" s="2" t="s">
        <v>353</v>
      </c>
      <c r="D21" s="7">
        <f>SUM(C18:C19)</f>
        <v>75</v>
      </c>
      <c r="E21" s="7"/>
      <c r="F21" s="7">
        <f>SUM(E18:E19)</f>
        <v>32</v>
      </c>
      <c r="G21" s="7"/>
      <c r="H21" s="7">
        <f>SUM(G18:G19)</f>
        <v>41</v>
      </c>
      <c r="I21" s="7"/>
      <c r="J21" s="7">
        <f>SUM(I18:I19)</f>
        <v>50</v>
      </c>
      <c r="L21" s="7"/>
      <c r="M21" s="7"/>
      <c r="N21" s="7"/>
      <c r="P21" s="7"/>
      <c r="Q21" s="7"/>
      <c r="R21" s="7"/>
      <c r="U21" t="s">
        <v>519</v>
      </c>
    </row>
    <row r="22" s="4" customFormat="1" ht="15">
      <c r="U22" t="s">
        <v>493</v>
      </c>
    </row>
    <row r="23" s="4" customFormat="1" ht="15">
      <c r="U23" t="s">
        <v>520</v>
      </c>
    </row>
    <row r="24" spans="1:21" s="4" customFormat="1" ht="15.75">
      <c r="A24" s="3" t="s">
        <v>117</v>
      </c>
      <c r="U24" t="s">
        <v>521</v>
      </c>
    </row>
    <row r="25" spans="1:21" s="4" customFormat="1" ht="15.75">
      <c r="A25" s="3"/>
      <c r="U25" t="s">
        <v>493</v>
      </c>
    </row>
    <row r="26" spans="3:21" s="4" customFormat="1" ht="15">
      <c r="C26" s="4">
        <v>5</v>
      </c>
      <c r="D26" s="7" t="s">
        <v>349</v>
      </c>
      <c r="E26" s="7">
        <v>6</v>
      </c>
      <c r="F26" s="7" t="s">
        <v>349</v>
      </c>
      <c r="G26" s="7">
        <v>7</v>
      </c>
      <c r="H26" s="7" t="s">
        <v>349</v>
      </c>
      <c r="I26" s="7">
        <v>8</v>
      </c>
      <c r="J26" s="7" t="s">
        <v>349</v>
      </c>
      <c r="K26" s="5">
        <v>1</v>
      </c>
      <c r="L26" s="7" t="s">
        <v>350</v>
      </c>
      <c r="M26" s="7">
        <v>2</v>
      </c>
      <c r="N26" s="7" t="s">
        <v>350</v>
      </c>
      <c r="O26" s="7">
        <v>3</v>
      </c>
      <c r="P26" s="7" t="s">
        <v>350</v>
      </c>
      <c r="Q26" s="7">
        <v>4</v>
      </c>
      <c r="R26" s="7" t="s">
        <v>350</v>
      </c>
      <c r="U26" t="s">
        <v>522</v>
      </c>
    </row>
    <row r="27" spans="4:21" s="4" customFormat="1" ht="15">
      <c r="D27" s="7" t="s">
        <v>356</v>
      </c>
      <c r="E27" s="7"/>
      <c r="F27" s="7" t="s">
        <v>355</v>
      </c>
      <c r="G27" s="7"/>
      <c r="H27" s="7" t="s">
        <v>357</v>
      </c>
      <c r="I27" s="7"/>
      <c r="J27" s="7" t="s">
        <v>115</v>
      </c>
      <c r="K27" s="5"/>
      <c r="L27" s="7" t="s">
        <v>356</v>
      </c>
      <c r="M27" s="7"/>
      <c r="N27" s="7" t="s">
        <v>355</v>
      </c>
      <c r="O27" s="7"/>
      <c r="P27" s="7" t="s">
        <v>357</v>
      </c>
      <c r="Q27" s="7"/>
      <c r="R27" s="7" t="s">
        <v>115</v>
      </c>
      <c r="U27"/>
    </row>
    <row r="28" spans="2:21" s="4" customFormat="1" ht="21" customHeight="1">
      <c r="B28" s="4" t="s">
        <v>362</v>
      </c>
      <c r="C28" s="4">
        <v>3</v>
      </c>
      <c r="D28" s="6">
        <f>+C28/D31</f>
        <v>0.14285714285714285</v>
      </c>
      <c r="E28" s="4">
        <v>1</v>
      </c>
      <c r="F28" s="6">
        <f>+E28/F31</f>
        <v>0.1111111111111111</v>
      </c>
      <c r="G28" s="4">
        <v>3</v>
      </c>
      <c r="H28" s="6">
        <f>+G28/H31</f>
        <v>0.15789473684210525</v>
      </c>
      <c r="I28" s="4">
        <v>5</v>
      </c>
      <c r="J28" s="6">
        <f>+I28/J31</f>
        <v>0.29411764705882354</v>
      </c>
      <c r="K28" s="4">
        <v>0</v>
      </c>
      <c r="L28" s="6">
        <f>+K28/L31</f>
        <v>0</v>
      </c>
      <c r="M28" s="4">
        <v>2</v>
      </c>
      <c r="N28" s="6">
        <f>+M28/N31</f>
        <v>0.08695652173913043</v>
      </c>
      <c r="O28" s="4">
        <v>0</v>
      </c>
      <c r="P28" s="6">
        <f>+O28/P31</f>
        <v>0</v>
      </c>
      <c r="Q28" s="4">
        <v>2</v>
      </c>
      <c r="R28" s="6">
        <f>+Q28/R31</f>
        <v>0.06060606060606061</v>
      </c>
      <c r="U28"/>
    </row>
    <row r="29" spans="2:21" s="4" customFormat="1" ht="15.75">
      <c r="B29" s="4" t="s">
        <v>363</v>
      </c>
      <c r="C29" s="4">
        <v>18</v>
      </c>
      <c r="D29" s="6">
        <f>+C29/D31</f>
        <v>0.8571428571428571</v>
      </c>
      <c r="E29" s="4">
        <v>8</v>
      </c>
      <c r="F29" s="6">
        <f>+E29/F31</f>
        <v>0.8888888888888888</v>
      </c>
      <c r="G29" s="4">
        <v>16</v>
      </c>
      <c r="H29" s="6">
        <f>+G29/H31</f>
        <v>0.8421052631578947</v>
      </c>
      <c r="I29" s="4">
        <v>12</v>
      </c>
      <c r="J29" s="6">
        <f>+I29/J31</f>
        <v>0.7058823529411765</v>
      </c>
      <c r="K29" s="4">
        <v>54</v>
      </c>
      <c r="L29" s="6">
        <f>+K29/L31</f>
        <v>1</v>
      </c>
      <c r="M29" s="4">
        <v>21</v>
      </c>
      <c r="N29" s="6">
        <f>+M29/N31</f>
        <v>0.9130434782608695</v>
      </c>
      <c r="O29" s="4">
        <v>22</v>
      </c>
      <c r="P29" s="6">
        <f>+O29/P31</f>
        <v>1</v>
      </c>
      <c r="Q29" s="4">
        <v>31</v>
      </c>
      <c r="R29" s="6">
        <f>+Q29/R31</f>
        <v>0.9393939393939394</v>
      </c>
      <c r="U29" t="s">
        <v>523</v>
      </c>
    </row>
    <row r="30" s="4" customFormat="1" ht="6.75" customHeight="1">
      <c r="U30"/>
    </row>
    <row r="31" spans="2:21" s="4" customFormat="1" ht="15">
      <c r="B31" s="2" t="s">
        <v>353</v>
      </c>
      <c r="D31" s="7">
        <f>SUM(C28:C29)</f>
        <v>21</v>
      </c>
      <c r="E31" s="7"/>
      <c r="F31" s="7">
        <f>SUM(E28:E29)</f>
        <v>9</v>
      </c>
      <c r="G31" s="7"/>
      <c r="H31" s="7">
        <f>SUM(G28:G29)</f>
        <v>19</v>
      </c>
      <c r="I31" s="7"/>
      <c r="J31" s="7">
        <f>SUM(I28:I29)</f>
        <v>17</v>
      </c>
      <c r="L31" s="7">
        <f>SUM(K28:K29)</f>
        <v>54</v>
      </c>
      <c r="M31" s="7"/>
      <c r="N31" s="7">
        <f>SUM(M28:M29)</f>
        <v>23</v>
      </c>
      <c r="O31" s="7"/>
      <c r="P31" s="7">
        <f>SUM(O28:O29)</f>
        <v>22</v>
      </c>
      <c r="Q31" s="7"/>
      <c r="R31" s="7">
        <f>SUM(Q28:Q29)</f>
        <v>33</v>
      </c>
      <c r="U31" t="s">
        <v>510</v>
      </c>
    </row>
    <row r="32" s="4" customFormat="1" ht="15">
      <c r="U32" t="s">
        <v>511</v>
      </c>
    </row>
    <row r="33" s="4" customFormat="1" ht="15">
      <c r="U33" t="s">
        <v>524</v>
      </c>
    </row>
    <row r="34" s="4" customFormat="1" ht="15">
      <c r="U34" t="s">
        <v>525</v>
      </c>
    </row>
    <row r="35" s="4" customFormat="1" ht="15">
      <c r="U35" t="s">
        <v>497</v>
      </c>
    </row>
    <row r="36" s="4" customFormat="1" ht="15">
      <c r="U36" t="s">
        <v>526</v>
      </c>
    </row>
    <row r="37" s="4" customFormat="1" ht="15">
      <c r="U37" t="s">
        <v>527</v>
      </c>
    </row>
    <row r="38" s="4" customFormat="1" ht="15">
      <c r="U38" t="s">
        <v>497</v>
      </c>
    </row>
    <row r="39" s="4" customFormat="1" ht="15">
      <c r="U39" t="s">
        <v>528</v>
      </c>
    </row>
    <row r="40" s="4" customFormat="1" ht="15">
      <c r="U40"/>
    </row>
    <row r="41" s="4" customFormat="1" ht="15">
      <c r="U41"/>
    </row>
    <row r="42" s="4" customFormat="1" ht="15">
      <c r="U42" t="s">
        <v>510</v>
      </c>
    </row>
    <row r="43" s="4" customFormat="1" ht="15">
      <c r="U43" t="s">
        <v>511</v>
      </c>
    </row>
    <row r="44" s="4" customFormat="1" ht="15">
      <c r="U44" t="s">
        <v>529</v>
      </c>
    </row>
    <row r="45" s="4" customFormat="1" ht="15">
      <c r="U45" t="s">
        <v>530</v>
      </c>
    </row>
    <row r="46" s="4" customFormat="1" ht="15">
      <c r="U46" t="s">
        <v>503</v>
      </c>
    </row>
    <row r="47" s="4" customFormat="1" ht="15">
      <c r="U47" t="s">
        <v>531</v>
      </c>
    </row>
    <row r="48" s="4" customFormat="1" ht="15">
      <c r="U48" t="s">
        <v>532</v>
      </c>
    </row>
    <row r="49" s="4" customFormat="1" ht="15">
      <c r="U49" t="s">
        <v>503</v>
      </c>
    </row>
    <row r="50" s="4" customFormat="1" ht="15">
      <c r="U50" t="s">
        <v>533</v>
      </c>
    </row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ht="12.75">
      <c r="A105" t="s">
        <v>507</v>
      </c>
    </row>
    <row r="106" ht="12.75">
      <c r="A106" t="s">
        <v>508</v>
      </c>
    </row>
    <row r="107" ht="12.75">
      <c r="A107" t="s">
        <v>509</v>
      </c>
    </row>
    <row r="109" ht="12.75">
      <c r="A109" t="s">
        <v>510</v>
      </c>
    </row>
    <row r="110" ht="12.75">
      <c r="A110" t="s">
        <v>511</v>
      </c>
    </row>
    <row r="111" ht="12.75">
      <c r="A111" t="s">
        <v>512</v>
      </c>
    </row>
    <row r="112" ht="12.75">
      <c r="A112" t="s">
        <v>513</v>
      </c>
    </row>
    <row r="113" ht="12.75">
      <c r="A113" t="s">
        <v>486</v>
      </c>
    </row>
    <row r="114" ht="12.75">
      <c r="A114" t="s">
        <v>514</v>
      </c>
    </row>
    <row r="115" ht="12.75">
      <c r="A115" t="s">
        <v>515</v>
      </c>
    </row>
    <row r="116" ht="12.75">
      <c r="A116" t="s">
        <v>486</v>
      </c>
    </row>
    <row r="117" ht="12.75">
      <c r="A117" t="s">
        <v>516</v>
      </c>
    </row>
    <row r="120" ht="12.75">
      <c r="A120" t="s">
        <v>517</v>
      </c>
    </row>
    <row r="122" ht="12.75">
      <c r="A122" t="s">
        <v>510</v>
      </c>
    </row>
    <row r="123" ht="12.75">
      <c r="A123" t="s">
        <v>511</v>
      </c>
    </row>
    <row r="124" ht="12.75">
      <c r="A124" t="s">
        <v>518</v>
      </c>
    </row>
    <row r="125" ht="12.75">
      <c r="A125" t="s">
        <v>519</v>
      </c>
    </row>
    <row r="126" ht="12.75">
      <c r="A126" t="s">
        <v>493</v>
      </c>
    </row>
    <row r="127" ht="12.75">
      <c r="A127" t="s">
        <v>520</v>
      </c>
    </row>
    <row r="128" ht="12.75">
      <c r="A128" t="s">
        <v>521</v>
      </c>
    </row>
    <row r="129" ht="12.75">
      <c r="A129" t="s">
        <v>493</v>
      </c>
    </row>
    <row r="130" ht="12.75">
      <c r="A130" t="s">
        <v>522</v>
      </c>
    </row>
    <row r="133" ht="12.75">
      <c r="A133" t="s">
        <v>523</v>
      </c>
    </row>
    <row r="135" ht="12.75">
      <c r="A135" t="s">
        <v>510</v>
      </c>
    </row>
    <row r="136" ht="12.75">
      <c r="A136" t="s">
        <v>511</v>
      </c>
    </row>
    <row r="137" ht="12.75">
      <c r="A137" t="s">
        <v>524</v>
      </c>
    </row>
    <row r="138" ht="12.75">
      <c r="A138" t="s">
        <v>525</v>
      </c>
    </row>
    <row r="139" ht="12.75">
      <c r="A139" t="s">
        <v>497</v>
      </c>
    </row>
    <row r="140" ht="12.75">
      <c r="A140" t="s">
        <v>526</v>
      </c>
    </row>
    <row r="141" ht="12.75">
      <c r="A141" t="s">
        <v>527</v>
      </c>
    </row>
    <row r="142" ht="12.75">
      <c r="A142" t="s">
        <v>497</v>
      </c>
    </row>
    <row r="143" ht="12.75">
      <c r="A143" t="s">
        <v>528</v>
      </c>
    </row>
    <row r="146" ht="12.75">
      <c r="A146" t="s">
        <v>510</v>
      </c>
    </row>
    <row r="147" ht="12.75">
      <c r="A147" t="s">
        <v>511</v>
      </c>
    </row>
    <row r="148" ht="12.75">
      <c r="A148" t="s">
        <v>529</v>
      </c>
    </row>
    <row r="149" ht="12.75">
      <c r="A149" t="s">
        <v>530</v>
      </c>
    </row>
    <row r="150" ht="12.75">
      <c r="A150" t="s">
        <v>503</v>
      </c>
    </row>
    <row r="151" ht="12.75">
      <c r="A151" t="s">
        <v>531</v>
      </c>
    </row>
    <row r="152" ht="12.75">
      <c r="A152" t="s">
        <v>532</v>
      </c>
    </row>
    <row r="153" ht="12.75">
      <c r="A153" t="s">
        <v>503</v>
      </c>
    </row>
    <row r="154" ht="12.75">
      <c r="A154" t="s">
        <v>533</v>
      </c>
    </row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77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19" max="29" width="9.140625" style="0" hidden="1" customWidth="1" outlineLevel="1"/>
    <col min="30" max="30" width="9.140625" style="0" customWidth="1" collapsed="1"/>
  </cols>
  <sheetData>
    <row r="1" spans="1:18" s="1" customFormat="1" ht="20.25">
      <c r="A1" s="16" t="s">
        <v>464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18" ht="15">
      <c r="A3" s="17" t="s">
        <v>471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">
      <c r="A4" s="17" t="s">
        <v>472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9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S8" t="s">
        <v>558</v>
      </c>
    </row>
    <row r="9" spans="2:19" ht="15.75">
      <c r="B9" s="9" t="s">
        <v>465</v>
      </c>
      <c r="C9" s="4">
        <v>6</v>
      </c>
      <c r="D9" s="6">
        <f>+C9/D16</f>
        <v>0.12244897959183673</v>
      </c>
      <c r="E9" s="4">
        <v>4</v>
      </c>
      <c r="F9" s="6">
        <f>+E9/F16</f>
        <v>0.03571428571428571</v>
      </c>
      <c r="G9" s="4"/>
      <c r="K9" s="4"/>
      <c r="L9" s="6"/>
      <c r="M9" s="5"/>
      <c r="N9" s="6"/>
      <c r="O9" s="4"/>
      <c r="P9" s="6"/>
      <c r="Q9" s="5"/>
      <c r="R9" s="6"/>
      <c r="S9" t="s">
        <v>265</v>
      </c>
    </row>
    <row r="10" spans="2:19" ht="15.75">
      <c r="B10" s="4" t="s">
        <v>466</v>
      </c>
      <c r="C10" s="4">
        <v>3</v>
      </c>
      <c r="D10" s="6">
        <f>+C10/D16</f>
        <v>0.061224489795918366</v>
      </c>
      <c r="E10" s="4">
        <v>6</v>
      </c>
      <c r="F10" s="6">
        <f>+E10/F16</f>
        <v>0.05357142857142857</v>
      </c>
      <c r="G10" s="4"/>
      <c r="K10" s="4"/>
      <c r="L10" s="6"/>
      <c r="M10" s="5"/>
      <c r="N10" s="6"/>
      <c r="O10" s="4"/>
      <c r="P10" s="6"/>
      <c r="Q10" s="5"/>
      <c r="R10" s="6"/>
      <c r="S10" t="s">
        <v>486</v>
      </c>
    </row>
    <row r="11" spans="2:19" ht="15.75">
      <c r="B11" s="4" t="s">
        <v>467</v>
      </c>
      <c r="C11" s="4">
        <v>12</v>
      </c>
      <c r="D11" s="6">
        <f>+C11/D16</f>
        <v>0.24489795918367346</v>
      </c>
      <c r="E11" s="4">
        <v>27</v>
      </c>
      <c r="F11" s="6">
        <f>+E11/F16</f>
        <v>0.24107142857142858</v>
      </c>
      <c r="G11" s="4"/>
      <c r="K11" s="4"/>
      <c r="L11" s="6"/>
      <c r="M11" s="5"/>
      <c r="N11" s="6"/>
      <c r="O11" s="4"/>
      <c r="P11" s="6"/>
      <c r="Q11" s="5"/>
      <c r="R11" s="6"/>
      <c r="S11" t="s">
        <v>266</v>
      </c>
    </row>
    <row r="12" spans="2:19" ht="15.75">
      <c r="B12" s="4" t="s">
        <v>468</v>
      </c>
      <c r="C12" s="4">
        <v>13</v>
      </c>
      <c r="D12" s="6">
        <f>+C12/D16</f>
        <v>0.2653061224489796</v>
      </c>
      <c r="E12" s="4">
        <v>60</v>
      </c>
      <c r="F12" s="6">
        <f>+E12/F16</f>
        <v>0.5357142857142857</v>
      </c>
      <c r="G12" s="4"/>
      <c r="K12" s="4"/>
      <c r="L12" s="6"/>
      <c r="M12" s="5"/>
      <c r="N12" s="6"/>
      <c r="O12" s="4"/>
      <c r="P12" s="6"/>
      <c r="Q12" s="5"/>
      <c r="R12" s="6"/>
      <c r="S12" t="s">
        <v>267</v>
      </c>
    </row>
    <row r="13" spans="2:19" ht="15.75">
      <c r="B13" s="4" t="s">
        <v>469</v>
      </c>
      <c r="C13" s="4">
        <v>9</v>
      </c>
      <c r="D13" s="6">
        <f>+C13/D16</f>
        <v>0.1836734693877551</v>
      </c>
      <c r="E13" s="4">
        <v>11</v>
      </c>
      <c r="F13" s="6">
        <f>+E13/F16</f>
        <v>0.09821428571428571</v>
      </c>
      <c r="G13" s="4"/>
      <c r="K13" s="4"/>
      <c r="L13" s="6"/>
      <c r="M13" s="5"/>
      <c r="N13" s="6"/>
      <c r="O13" s="4"/>
      <c r="P13" s="6"/>
      <c r="Q13" s="5"/>
      <c r="R13" s="6"/>
      <c r="S13" t="s">
        <v>268</v>
      </c>
    </row>
    <row r="14" spans="2:19" ht="15.75">
      <c r="B14" s="4" t="s">
        <v>470</v>
      </c>
      <c r="C14" s="4">
        <v>6</v>
      </c>
      <c r="D14" s="6">
        <f>+C14/D16</f>
        <v>0.12244897959183673</v>
      </c>
      <c r="E14" s="4">
        <v>4</v>
      </c>
      <c r="F14" s="6">
        <f>+E14/F16</f>
        <v>0.03571428571428571</v>
      </c>
      <c r="G14" s="4"/>
      <c r="K14" s="4"/>
      <c r="L14" s="6"/>
      <c r="M14" s="5"/>
      <c r="N14" s="6"/>
      <c r="O14" s="4"/>
      <c r="P14" s="6"/>
      <c r="Q14" s="5"/>
      <c r="R14" s="6"/>
      <c r="S14" t="s">
        <v>269</v>
      </c>
    </row>
    <row r="15" spans="2:19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S15" t="s">
        <v>270</v>
      </c>
    </row>
    <row r="16" spans="2:29" s="4" customFormat="1" ht="15">
      <c r="B16" s="2" t="s">
        <v>353</v>
      </c>
      <c r="C16" s="2"/>
      <c r="D16" s="7">
        <f>+SUM(C9:C14)</f>
        <v>49</v>
      </c>
      <c r="E16" s="7"/>
      <c r="F16" s="7">
        <f>SUM(E9:E14)</f>
        <v>112</v>
      </c>
      <c r="K16" s="2"/>
      <c r="L16" s="7"/>
      <c r="M16" s="7"/>
      <c r="N16" s="7"/>
      <c r="O16" s="2"/>
      <c r="P16" s="7"/>
      <c r="Q16" s="7"/>
      <c r="R16" s="7"/>
      <c r="S16" t="s">
        <v>271</v>
      </c>
      <c r="T16"/>
      <c r="U16"/>
      <c r="V16"/>
      <c r="W16"/>
      <c r="X16"/>
      <c r="Y16"/>
      <c r="Z16"/>
      <c r="AA16"/>
      <c r="AB16"/>
      <c r="AC16"/>
    </row>
    <row r="17" spans="19:29" s="4" customFormat="1" ht="15">
      <c r="S17" t="s">
        <v>486</v>
      </c>
      <c r="T17"/>
      <c r="U17"/>
      <c r="V17"/>
      <c r="W17"/>
      <c r="X17"/>
      <c r="Y17"/>
      <c r="Z17"/>
      <c r="AA17"/>
      <c r="AB17"/>
      <c r="AC17"/>
    </row>
    <row r="18" spans="1:29" s="4" customFormat="1" ht="15.75">
      <c r="A18" s="3" t="s">
        <v>354</v>
      </c>
      <c r="S18" t="s">
        <v>272</v>
      </c>
      <c r="T18"/>
      <c r="U18"/>
      <c r="V18"/>
      <c r="W18"/>
      <c r="X18"/>
      <c r="Y18"/>
      <c r="Z18"/>
      <c r="AA18"/>
      <c r="AB18"/>
      <c r="AC18"/>
    </row>
    <row r="19" spans="1:29" s="4" customFormat="1" ht="15.75">
      <c r="A19" s="3"/>
      <c r="S19"/>
      <c r="T19"/>
      <c r="U19"/>
      <c r="V19"/>
      <c r="W19"/>
      <c r="X19"/>
      <c r="Y19"/>
      <c r="Z19"/>
      <c r="AA19"/>
      <c r="AB19"/>
      <c r="AC19"/>
    </row>
    <row r="20" spans="4:29" s="4" customFormat="1" ht="15">
      <c r="D20" s="7" t="s">
        <v>356</v>
      </c>
      <c r="E20" s="7"/>
      <c r="F20" s="7" t="s">
        <v>355</v>
      </c>
      <c r="G20" s="7"/>
      <c r="H20" s="7" t="s">
        <v>357</v>
      </c>
      <c r="I20" s="7"/>
      <c r="J20" s="7" t="s">
        <v>115</v>
      </c>
      <c r="S20"/>
      <c r="T20"/>
      <c r="U20"/>
      <c r="V20"/>
      <c r="W20"/>
      <c r="X20"/>
      <c r="Y20"/>
      <c r="Z20"/>
      <c r="AA20"/>
      <c r="AB20"/>
      <c r="AC20"/>
    </row>
    <row r="21" spans="2:19" ht="15.75">
      <c r="B21" s="9" t="s">
        <v>465</v>
      </c>
      <c r="C21" s="4">
        <v>1</v>
      </c>
      <c r="D21" s="6">
        <f>+C21/D28</f>
        <v>0.020833333333333332</v>
      </c>
      <c r="E21" s="4">
        <v>4</v>
      </c>
      <c r="F21" s="6">
        <f>+E21/F28</f>
        <v>0.14285714285714285</v>
      </c>
      <c r="G21" s="4">
        <v>4</v>
      </c>
      <c r="H21" s="6">
        <f>+G21/H28</f>
        <v>0.1</v>
      </c>
      <c r="I21" s="4">
        <v>1</v>
      </c>
      <c r="J21" s="6">
        <f>+I21/J28</f>
        <v>0.022222222222222223</v>
      </c>
      <c r="K21" s="4"/>
      <c r="L21" s="6"/>
      <c r="M21" s="5"/>
      <c r="N21" s="6"/>
      <c r="O21" s="4"/>
      <c r="P21" s="6"/>
      <c r="Q21" s="5"/>
      <c r="R21" s="6"/>
      <c r="S21" t="s">
        <v>273</v>
      </c>
    </row>
    <row r="22" spans="2:18" ht="15.75">
      <c r="B22" s="4" t="s">
        <v>466</v>
      </c>
      <c r="C22" s="4">
        <v>4</v>
      </c>
      <c r="D22" s="6">
        <f>+C22/D28</f>
        <v>0.08333333333333333</v>
      </c>
      <c r="E22" s="4">
        <v>3</v>
      </c>
      <c r="F22" s="6">
        <f>+E22/F28</f>
        <v>0.10714285714285714</v>
      </c>
      <c r="G22" s="4">
        <v>0</v>
      </c>
      <c r="H22" s="6">
        <f>+G22/H28</f>
        <v>0</v>
      </c>
      <c r="I22" s="4">
        <v>2</v>
      </c>
      <c r="J22" s="6">
        <f>+I22/J28</f>
        <v>0.044444444444444446</v>
      </c>
      <c r="K22" s="4"/>
      <c r="L22" s="6"/>
      <c r="M22" s="5"/>
      <c r="N22" s="6"/>
      <c r="O22" s="4"/>
      <c r="P22" s="6"/>
      <c r="Q22" s="5"/>
      <c r="R22" s="6"/>
    </row>
    <row r="23" spans="2:19" ht="15.75">
      <c r="B23" s="4" t="s">
        <v>467</v>
      </c>
      <c r="C23" s="4">
        <v>14</v>
      </c>
      <c r="D23" s="6">
        <f>+C23/D28</f>
        <v>0.2916666666666667</v>
      </c>
      <c r="E23" s="4">
        <v>4</v>
      </c>
      <c r="F23" s="6">
        <f>+E23/F28</f>
        <v>0.14285714285714285</v>
      </c>
      <c r="G23" s="4">
        <v>7</v>
      </c>
      <c r="H23" s="6">
        <f>+G23/H28</f>
        <v>0.175</v>
      </c>
      <c r="I23" s="4">
        <v>14</v>
      </c>
      <c r="J23" s="6">
        <f>+I23/J28</f>
        <v>0.3111111111111111</v>
      </c>
      <c r="K23" s="4"/>
      <c r="L23" s="6"/>
      <c r="M23" s="5"/>
      <c r="N23" s="6"/>
      <c r="O23" s="4"/>
      <c r="P23" s="6"/>
      <c r="Q23" s="5"/>
      <c r="R23" s="6"/>
      <c r="S23" t="s">
        <v>568</v>
      </c>
    </row>
    <row r="24" spans="2:19" ht="15.75">
      <c r="B24" s="4" t="s">
        <v>468</v>
      </c>
      <c r="C24" s="4">
        <v>22</v>
      </c>
      <c r="D24" s="6">
        <f>+C24/D28</f>
        <v>0.4583333333333333</v>
      </c>
      <c r="E24" s="4">
        <v>15</v>
      </c>
      <c r="F24" s="6">
        <f>+E24/F28</f>
        <v>0.5357142857142857</v>
      </c>
      <c r="G24" s="4">
        <v>18</v>
      </c>
      <c r="H24" s="6">
        <f>+G24/H28</f>
        <v>0.45</v>
      </c>
      <c r="I24" s="4">
        <v>18</v>
      </c>
      <c r="J24" s="6">
        <f>+I24/J28</f>
        <v>0.4</v>
      </c>
      <c r="K24" s="4"/>
      <c r="L24" s="6"/>
      <c r="M24" s="5"/>
      <c r="N24" s="6"/>
      <c r="O24" s="4"/>
      <c r="P24" s="6"/>
      <c r="Q24" s="5"/>
      <c r="R24" s="6"/>
      <c r="S24" t="s">
        <v>274</v>
      </c>
    </row>
    <row r="25" spans="2:19" ht="15.75">
      <c r="B25" s="4" t="s">
        <v>469</v>
      </c>
      <c r="C25" s="4">
        <v>3</v>
      </c>
      <c r="D25" s="6">
        <f>+C25/D28</f>
        <v>0.0625</v>
      </c>
      <c r="E25" s="4">
        <v>1</v>
      </c>
      <c r="F25" s="6">
        <f>+E25/F28</f>
        <v>0.03571428571428571</v>
      </c>
      <c r="G25" s="4">
        <v>7</v>
      </c>
      <c r="H25" s="6">
        <f>+G25/H28</f>
        <v>0.175</v>
      </c>
      <c r="I25" s="4">
        <v>9</v>
      </c>
      <c r="J25" s="6">
        <f>+I25/J28</f>
        <v>0.2</v>
      </c>
      <c r="K25" s="4"/>
      <c r="L25" s="6"/>
      <c r="M25" s="5"/>
      <c r="N25" s="6"/>
      <c r="O25" s="4"/>
      <c r="P25" s="6"/>
      <c r="Q25" s="5"/>
      <c r="R25" s="6"/>
      <c r="S25" t="s">
        <v>493</v>
      </c>
    </row>
    <row r="26" spans="2:19" ht="15.75">
      <c r="B26" s="4" t="s">
        <v>470</v>
      </c>
      <c r="C26" s="4">
        <v>4</v>
      </c>
      <c r="D26" s="6">
        <f>+C26/D28</f>
        <v>0.08333333333333333</v>
      </c>
      <c r="E26" s="4">
        <v>1</v>
      </c>
      <c r="F26" s="6">
        <f>+E26/F28</f>
        <v>0.03571428571428571</v>
      </c>
      <c r="G26" s="4">
        <v>4</v>
      </c>
      <c r="H26" s="6">
        <f>+G26/H28</f>
        <v>0.1</v>
      </c>
      <c r="I26" s="4">
        <v>1</v>
      </c>
      <c r="J26" s="6">
        <f>+I26/J28</f>
        <v>0.022222222222222223</v>
      </c>
      <c r="K26" s="4"/>
      <c r="L26" s="6"/>
      <c r="M26" s="5"/>
      <c r="N26" s="6"/>
      <c r="O26" s="4"/>
      <c r="P26" s="6"/>
      <c r="Q26" s="5"/>
      <c r="R26" s="6"/>
      <c r="S26" t="s">
        <v>275</v>
      </c>
    </row>
    <row r="27" spans="19:29" s="4" customFormat="1" ht="6.75" customHeight="1">
      <c r="S27" t="s">
        <v>276</v>
      </c>
      <c r="T27"/>
      <c r="U27"/>
      <c r="V27"/>
      <c r="W27"/>
      <c r="X27"/>
      <c r="Y27"/>
      <c r="Z27"/>
      <c r="AA27"/>
      <c r="AB27"/>
      <c r="AC27"/>
    </row>
    <row r="28" spans="2:29" s="4" customFormat="1" ht="15">
      <c r="B28" s="2" t="s">
        <v>353</v>
      </c>
      <c r="D28" s="7">
        <f>SUM(C21:C26)</f>
        <v>48</v>
      </c>
      <c r="E28" s="7"/>
      <c r="F28" s="7">
        <f>SUM(E21:E26)</f>
        <v>28</v>
      </c>
      <c r="G28" s="7"/>
      <c r="H28" s="7">
        <f>SUM(G21:G26)</f>
        <v>40</v>
      </c>
      <c r="I28" s="7"/>
      <c r="J28" s="7">
        <f>SUM(I21:I26)</f>
        <v>45</v>
      </c>
      <c r="L28" s="7"/>
      <c r="M28" s="7"/>
      <c r="N28" s="7"/>
      <c r="P28" s="7"/>
      <c r="Q28" s="7"/>
      <c r="R28" s="7"/>
      <c r="S28" t="s">
        <v>277</v>
      </c>
      <c r="T28"/>
      <c r="U28"/>
      <c r="V28"/>
      <c r="W28"/>
      <c r="X28"/>
      <c r="Y28"/>
      <c r="Z28"/>
      <c r="AA28"/>
      <c r="AB28"/>
      <c r="AC28"/>
    </row>
    <row r="29" spans="19:29" s="4" customFormat="1" ht="15">
      <c r="S29" t="s">
        <v>278</v>
      </c>
      <c r="T29"/>
      <c r="U29"/>
      <c r="V29"/>
      <c r="W29"/>
      <c r="X29"/>
      <c r="Y29"/>
      <c r="Z29"/>
      <c r="AA29"/>
      <c r="AB29"/>
      <c r="AC29"/>
    </row>
    <row r="30" spans="1:29" s="4" customFormat="1" ht="15.75">
      <c r="A30" s="3" t="s">
        <v>117</v>
      </c>
      <c r="S30" t="s">
        <v>279</v>
      </c>
      <c r="T30"/>
      <c r="U30"/>
      <c r="V30"/>
      <c r="W30"/>
      <c r="X30"/>
      <c r="Y30"/>
      <c r="Z30"/>
      <c r="AA30"/>
      <c r="AB30"/>
      <c r="AC30"/>
    </row>
    <row r="31" spans="1:29" s="4" customFormat="1" ht="15.75">
      <c r="A31" s="3"/>
      <c r="S31" t="s">
        <v>280</v>
      </c>
      <c r="T31"/>
      <c r="U31"/>
      <c r="V31"/>
      <c r="W31"/>
      <c r="X31"/>
      <c r="Y31"/>
      <c r="Z31"/>
      <c r="AA31"/>
      <c r="AB31"/>
      <c r="AC31"/>
    </row>
    <row r="32" spans="3:29" s="4" customFormat="1" ht="15">
      <c r="C32" s="4">
        <v>5</v>
      </c>
      <c r="D32" s="7" t="s">
        <v>349</v>
      </c>
      <c r="E32" s="7">
        <v>6</v>
      </c>
      <c r="F32" s="7" t="s">
        <v>349</v>
      </c>
      <c r="G32" s="7">
        <v>7</v>
      </c>
      <c r="H32" s="7" t="s">
        <v>349</v>
      </c>
      <c r="I32" s="7">
        <v>8</v>
      </c>
      <c r="J32" s="7" t="s">
        <v>349</v>
      </c>
      <c r="K32" s="5">
        <v>1</v>
      </c>
      <c r="L32" s="7" t="s">
        <v>350</v>
      </c>
      <c r="M32" s="7">
        <v>2</v>
      </c>
      <c r="N32" s="7" t="s">
        <v>350</v>
      </c>
      <c r="O32" s="7">
        <v>3</v>
      </c>
      <c r="P32" s="7" t="s">
        <v>350</v>
      </c>
      <c r="Q32" s="7">
        <v>4</v>
      </c>
      <c r="R32" s="7" t="s">
        <v>350</v>
      </c>
      <c r="S32" t="s">
        <v>493</v>
      </c>
      <c r="T32"/>
      <c r="U32"/>
      <c r="V32"/>
      <c r="W32"/>
      <c r="X32"/>
      <c r="Y32"/>
      <c r="Z32"/>
      <c r="AA32"/>
      <c r="AB32"/>
      <c r="AC32"/>
    </row>
    <row r="33" spans="4:29" s="4" customFormat="1" ht="15">
      <c r="D33" s="7" t="s">
        <v>356</v>
      </c>
      <c r="E33" s="7"/>
      <c r="F33" s="7" t="s">
        <v>355</v>
      </c>
      <c r="G33" s="7"/>
      <c r="H33" s="7" t="s">
        <v>357</v>
      </c>
      <c r="I33" s="7"/>
      <c r="J33" s="7" t="s">
        <v>115</v>
      </c>
      <c r="K33" s="5"/>
      <c r="L33" s="7" t="s">
        <v>356</v>
      </c>
      <c r="M33" s="7"/>
      <c r="N33" s="7" t="s">
        <v>355</v>
      </c>
      <c r="O33" s="7"/>
      <c r="P33" s="7" t="s">
        <v>357</v>
      </c>
      <c r="Q33" s="7"/>
      <c r="R33" s="7" t="s">
        <v>115</v>
      </c>
      <c r="S33" t="s">
        <v>281</v>
      </c>
      <c r="T33"/>
      <c r="U33"/>
      <c r="V33"/>
      <c r="W33"/>
      <c r="X33"/>
      <c r="Y33"/>
      <c r="Z33"/>
      <c r="AA33"/>
      <c r="AB33"/>
      <c r="AC33"/>
    </row>
    <row r="34" spans="2:18" ht="15.75">
      <c r="B34" s="9" t="s">
        <v>465</v>
      </c>
      <c r="C34" s="4">
        <v>0</v>
      </c>
      <c r="D34" s="6">
        <f aca="true" t="shared" si="0" ref="D34:D39">+C34/D$41</f>
        <v>0</v>
      </c>
      <c r="E34" s="4">
        <v>2</v>
      </c>
      <c r="F34" s="6">
        <f>+E34/F41</f>
        <v>0.2857142857142857</v>
      </c>
      <c r="G34" s="4">
        <v>4</v>
      </c>
      <c r="H34" s="6">
        <f>+G34/H41</f>
        <v>0.2222222222222222</v>
      </c>
      <c r="I34" s="4">
        <v>0</v>
      </c>
      <c r="J34" s="6">
        <f>+I34/J41</f>
        <v>0</v>
      </c>
      <c r="K34" s="4">
        <v>1</v>
      </c>
      <c r="L34" s="6">
        <f>+K34/L41</f>
        <v>0.02564102564102564</v>
      </c>
      <c r="M34" s="4">
        <v>2</v>
      </c>
      <c r="N34" s="6">
        <f>+M34/N41</f>
        <v>0.09523809523809523</v>
      </c>
      <c r="O34" s="4">
        <v>0</v>
      </c>
      <c r="P34" s="6">
        <f>+O34/P41</f>
        <v>0</v>
      </c>
      <c r="Q34" s="4">
        <v>1</v>
      </c>
      <c r="R34" s="6">
        <f>+Q34/R41</f>
        <v>0.03333333333333333</v>
      </c>
    </row>
    <row r="35" spans="2:18" ht="15.75">
      <c r="B35" s="4" t="s">
        <v>466</v>
      </c>
      <c r="C35" s="4">
        <v>1</v>
      </c>
      <c r="D35" s="6">
        <f t="shared" si="0"/>
        <v>0.1111111111111111</v>
      </c>
      <c r="E35" s="4">
        <v>1</v>
      </c>
      <c r="F35" s="6">
        <f>+E35/F41</f>
        <v>0.14285714285714285</v>
      </c>
      <c r="G35" s="4">
        <v>0</v>
      </c>
      <c r="H35" s="6">
        <f>+G35/H41</f>
        <v>0</v>
      </c>
      <c r="I35" s="4">
        <v>1</v>
      </c>
      <c r="J35" s="6">
        <f>+I35/J41</f>
        <v>0.06666666666666667</v>
      </c>
      <c r="K35" s="4">
        <v>3</v>
      </c>
      <c r="L35" s="6">
        <f>+K35/L41</f>
        <v>0.07692307692307693</v>
      </c>
      <c r="M35" s="4">
        <v>2</v>
      </c>
      <c r="N35" s="6">
        <f>+M35/N41</f>
        <v>0.09523809523809523</v>
      </c>
      <c r="O35" s="4">
        <v>0</v>
      </c>
      <c r="P35" s="6">
        <f>+O35/P41</f>
        <v>0</v>
      </c>
      <c r="Q35" s="4">
        <v>1</v>
      </c>
      <c r="R35" s="6">
        <f>+Q35/R41</f>
        <v>0.03333333333333333</v>
      </c>
    </row>
    <row r="36" spans="2:19" ht="15.75">
      <c r="B36" s="4" t="s">
        <v>467</v>
      </c>
      <c r="C36" s="4">
        <v>5</v>
      </c>
      <c r="D36" s="6">
        <f t="shared" si="0"/>
        <v>0.5555555555555556</v>
      </c>
      <c r="E36" s="4">
        <v>1</v>
      </c>
      <c r="F36" s="6">
        <f>+E36/F41</f>
        <v>0.14285714285714285</v>
      </c>
      <c r="G36" s="4">
        <v>2</v>
      </c>
      <c r="H36" s="6">
        <f>+G36/H41</f>
        <v>0.1111111111111111</v>
      </c>
      <c r="I36" s="4">
        <v>4</v>
      </c>
      <c r="J36" s="6">
        <f>+I36/J41</f>
        <v>0.26666666666666666</v>
      </c>
      <c r="K36" s="4">
        <v>9</v>
      </c>
      <c r="L36" s="6">
        <f>+K36/L41</f>
        <v>0.23076923076923078</v>
      </c>
      <c r="M36" s="4">
        <v>3</v>
      </c>
      <c r="N36" s="6">
        <f>+M36/N41</f>
        <v>0.14285714285714285</v>
      </c>
      <c r="O36" s="4">
        <v>5</v>
      </c>
      <c r="P36" s="6">
        <f>+O36/P41</f>
        <v>0.22727272727272727</v>
      </c>
      <c r="Q36" s="4">
        <v>10</v>
      </c>
      <c r="R36" s="6">
        <f>+Q36/R41</f>
        <v>0.3333333333333333</v>
      </c>
      <c r="S36" t="s">
        <v>282</v>
      </c>
    </row>
    <row r="37" spans="2:18" ht="15.75">
      <c r="B37" s="4" t="s">
        <v>468</v>
      </c>
      <c r="C37" s="4">
        <v>2</v>
      </c>
      <c r="D37" s="6">
        <f t="shared" si="0"/>
        <v>0.2222222222222222</v>
      </c>
      <c r="E37" s="4">
        <v>2</v>
      </c>
      <c r="F37" s="6">
        <f>+E37/F41</f>
        <v>0.2857142857142857</v>
      </c>
      <c r="G37" s="4">
        <v>5</v>
      </c>
      <c r="H37" s="6">
        <f>+G37/H41</f>
        <v>0.2777777777777778</v>
      </c>
      <c r="I37" s="4">
        <v>4</v>
      </c>
      <c r="J37" s="6">
        <f>+I37/J41</f>
        <v>0.26666666666666666</v>
      </c>
      <c r="K37" s="4">
        <v>20</v>
      </c>
      <c r="L37" s="6">
        <f>+K37/L41</f>
        <v>0.5128205128205128</v>
      </c>
      <c r="M37" s="4">
        <v>13</v>
      </c>
      <c r="N37" s="6">
        <f>+M37/N41</f>
        <v>0.6190476190476191</v>
      </c>
      <c r="O37" s="4">
        <v>13</v>
      </c>
      <c r="P37" s="6">
        <f>+O37/P41</f>
        <v>0.5909090909090909</v>
      </c>
      <c r="Q37" s="4">
        <v>14</v>
      </c>
      <c r="R37" s="6">
        <f>+Q37/R41</f>
        <v>0.4666666666666667</v>
      </c>
    </row>
    <row r="38" spans="2:25" ht="15.75">
      <c r="B38" s="4" t="s">
        <v>469</v>
      </c>
      <c r="C38" s="4">
        <v>0</v>
      </c>
      <c r="D38" s="6">
        <f t="shared" si="0"/>
        <v>0</v>
      </c>
      <c r="E38" s="4">
        <v>1</v>
      </c>
      <c r="F38" s="6">
        <f>+E38/F41</f>
        <v>0.14285714285714285</v>
      </c>
      <c r="G38" s="4">
        <v>3</v>
      </c>
      <c r="H38" s="6">
        <f>+G38/H41</f>
        <v>0.16666666666666666</v>
      </c>
      <c r="I38" s="4">
        <v>5</v>
      </c>
      <c r="J38" s="6">
        <f>+I38/J41</f>
        <v>0.3333333333333333</v>
      </c>
      <c r="K38" s="4">
        <v>3</v>
      </c>
      <c r="L38" s="6">
        <f>+K38/L41</f>
        <v>0.07692307692307693</v>
      </c>
      <c r="M38" s="4">
        <v>0</v>
      </c>
      <c r="N38" s="6">
        <f>+M38/N41</f>
        <v>0</v>
      </c>
      <c r="O38" s="4">
        <v>4</v>
      </c>
      <c r="P38" s="6">
        <f>+O38/P41</f>
        <v>0.18181818181818182</v>
      </c>
      <c r="Q38" s="4">
        <v>4</v>
      </c>
      <c r="R38" s="6">
        <f>+Q38/R41</f>
        <v>0.13333333333333333</v>
      </c>
      <c r="S38" t="s">
        <v>577</v>
      </c>
      <c r="Y38" t="s">
        <v>586</v>
      </c>
    </row>
    <row r="39" spans="2:25" ht="15.75">
      <c r="B39" s="4" t="s">
        <v>470</v>
      </c>
      <c r="C39" s="4">
        <v>1</v>
      </c>
      <c r="D39" s="6">
        <f t="shared" si="0"/>
        <v>0.1111111111111111</v>
      </c>
      <c r="E39" s="4">
        <v>0</v>
      </c>
      <c r="F39" s="6">
        <f>+E39/F41</f>
        <v>0</v>
      </c>
      <c r="G39" s="4">
        <v>4</v>
      </c>
      <c r="H39" s="6">
        <f>+G39/H41</f>
        <v>0.2222222222222222</v>
      </c>
      <c r="I39" s="4">
        <v>1</v>
      </c>
      <c r="J39" s="6">
        <f>+I39/J41</f>
        <v>0.06666666666666667</v>
      </c>
      <c r="K39" s="4">
        <v>3</v>
      </c>
      <c r="L39" s="6">
        <f>+K39/L41</f>
        <v>0.07692307692307693</v>
      </c>
      <c r="M39" s="4">
        <v>1</v>
      </c>
      <c r="N39" s="6">
        <f>+M39/N41</f>
        <v>0.047619047619047616</v>
      </c>
      <c r="O39" s="4">
        <v>0</v>
      </c>
      <c r="P39" s="6">
        <f>+O39/P41</f>
        <v>0</v>
      </c>
      <c r="Q39" s="4">
        <v>0</v>
      </c>
      <c r="R39" s="6">
        <f>+Q39/R41</f>
        <v>0</v>
      </c>
      <c r="S39" t="s">
        <v>283</v>
      </c>
      <c r="Y39" t="s">
        <v>291</v>
      </c>
    </row>
    <row r="40" spans="19:29" s="4" customFormat="1" ht="6.75" customHeight="1">
      <c r="S40" t="s">
        <v>497</v>
      </c>
      <c r="T40"/>
      <c r="U40"/>
      <c r="V40"/>
      <c r="W40"/>
      <c r="X40"/>
      <c r="Y40" t="s">
        <v>503</v>
      </c>
      <c r="Z40"/>
      <c r="AA40"/>
      <c r="AB40"/>
      <c r="AC40"/>
    </row>
    <row r="41" spans="2:29" s="4" customFormat="1" ht="15">
      <c r="B41" s="2" t="s">
        <v>353</v>
      </c>
      <c r="D41" s="7">
        <f>SUM(C34:C39)</f>
        <v>9</v>
      </c>
      <c r="E41" s="7"/>
      <c r="F41" s="7">
        <f>SUM(E34:E39)</f>
        <v>7</v>
      </c>
      <c r="G41" s="7"/>
      <c r="H41" s="7">
        <f>SUM(G34:G39)</f>
        <v>18</v>
      </c>
      <c r="I41" s="7"/>
      <c r="J41" s="7">
        <f>SUM(I34:I39)</f>
        <v>15</v>
      </c>
      <c r="L41" s="7">
        <f>SUM(K34:K39)</f>
        <v>39</v>
      </c>
      <c r="M41" s="7"/>
      <c r="N41" s="7">
        <f>SUM(M34:M39)</f>
        <v>21</v>
      </c>
      <c r="O41" s="7"/>
      <c r="P41" s="7">
        <f>SUM(O34:O39)</f>
        <v>22</v>
      </c>
      <c r="Q41" s="7"/>
      <c r="R41" s="7">
        <f>SUM(Q34:Q39)</f>
        <v>30</v>
      </c>
      <c r="S41" t="s">
        <v>284</v>
      </c>
      <c r="T41"/>
      <c r="U41"/>
      <c r="V41"/>
      <c r="W41"/>
      <c r="X41"/>
      <c r="Y41" t="s">
        <v>292</v>
      </c>
      <c r="Z41"/>
      <c r="AA41"/>
      <c r="AB41"/>
      <c r="AC41"/>
    </row>
    <row r="42" spans="19:29" s="4" customFormat="1" ht="15">
      <c r="S42" t="s">
        <v>285</v>
      </c>
      <c r="T42"/>
      <c r="U42"/>
      <c r="V42"/>
      <c r="W42"/>
      <c r="X42"/>
      <c r="Y42" t="s">
        <v>293</v>
      </c>
      <c r="Z42"/>
      <c r="AA42"/>
      <c r="AB42"/>
      <c r="AC42"/>
    </row>
    <row r="43" spans="5:29" s="4" customFormat="1" ht="15">
      <c r="E43" s="4">
        <f>SUM(D16:F16)</f>
        <v>161</v>
      </c>
      <c r="S43" t="s">
        <v>286</v>
      </c>
      <c r="T43"/>
      <c r="U43"/>
      <c r="V43"/>
      <c r="W43"/>
      <c r="X43"/>
      <c r="Y43" t="s">
        <v>294</v>
      </c>
      <c r="Z43"/>
      <c r="AA43"/>
      <c r="AB43"/>
      <c r="AC43"/>
    </row>
    <row r="44" spans="19:29" s="4" customFormat="1" ht="15">
      <c r="S44" t="s">
        <v>287</v>
      </c>
      <c r="T44"/>
      <c r="U44"/>
      <c r="V44"/>
      <c r="W44"/>
      <c r="X44"/>
      <c r="Y44" t="s">
        <v>295</v>
      </c>
      <c r="Z44"/>
      <c r="AA44"/>
      <c r="AB44"/>
      <c r="AC44"/>
    </row>
    <row r="45" spans="19:29" s="4" customFormat="1" ht="15">
      <c r="S45" t="s">
        <v>288</v>
      </c>
      <c r="T45"/>
      <c r="U45"/>
      <c r="V45"/>
      <c r="W45"/>
      <c r="X45"/>
      <c r="Y45" t="s">
        <v>296</v>
      </c>
      <c r="Z45"/>
      <c r="AA45"/>
      <c r="AB45"/>
      <c r="AC45"/>
    </row>
    <row r="46" spans="19:29" s="4" customFormat="1" ht="15">
      <c r="S46" t="s">
        <v>289</v>
      </c>
      <c r="T46"/>
      <c r="U46"/>
      <c r="V46"/>
      <c r="W46"/>
      <c r="X46"/>
      <c r="Y46" t="s">
        <v>297</v>
      </c>
      <c r="Z46"/>
      <c r="AA46"/>
      <c r="AB46"/>
      <c r="AC46"/>
    </row>
    <row r="47" spans="19:29" s="4" customFormat="1" ht="15">
      <c r="S47" t="s">
        <v>497</v>
      </c>
      <c r="T47"/>
      <c r="U47"/>
      <c r="V47"/>
      <c r="W47"/>
      <c r="X47"/>
      <c r="Y47" t="s">
        <v>503</v>
      </c>
      <c r="Z47"/>
      <c r="AA47"/>
      <c r="AB47"/>
      <c r="AC47"/>
    </row>
    <row r="48" spans="19:25" ht="12.75">
      <c r="S48" t="s">
        <v>290</v>
      </c>
      <c r="Y48" t="s">
        <v>298</v>
      </c>
    </row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F44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3.42187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1" max="43" width="0" style="0" hidden="1" customWidth="1" outlineLevel="1"/>
    <col min="44" max="44" width="9.140625" style="0" customWidth="1" collapsed="1"/>
  </cols>
  <sheetData>
    <row r="1" spans="1:18" s="1" customFormat="1" ht="20.25">
      <c r="A1" s="16" t="s">
        <v>473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0" ht="15">
      <c r="A3" s="17" t="s">
        <v>474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</row>
    <row r="4" spans="1:20" ht="15">
      <c r="A4" s="17" t="s">
        <v>475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</row>
    <row r="5" spans="1:20" ht="15">
      <c r="A5" s="17" t="s">
        <v>476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  <c r="T5" s="4"/>
    </row>
    <row r="6" spans="2:20" ht="1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3" t="s">
        <v>116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18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4"/>
      <c r="C9" s="4"/>
      <c r="D9" s="7" t="s">
        <v>349</v>
      </c>
      <c r="E9" s="7"/>
      <c r="F9" s="7" t="s">
        <v>350</v>
      </c>
      <c r="G9" s="4"/>
      <c r="K9" s="4"/>
      <c r="L9" s="7"/>
      <c r="M9" s="7"/>
      <c r="N9" s="7"/>
      <c r="O9" s="4"/>
      <c r="P9" s="7"/>
      <c r="Q9" s="7"/>
      <c r="R9" s="7"/>
    </row>
    <row r="10" spans="2:18" ht="21" customHeight="1">
      <c r="B10" s="4" t="s">
        <v>477</v>
      </c>
      <c r="C10" s="4">
        <v>33</v>
      </c>
      <c r="D10" s="6">
        <f>+C10/D13</f>
        <v>0.6346153846153846</v>
      </c>
      <c r="E10" s="5">
        <v>113</v>
      </c>
      <c r="F10" s="6">
        <f>+E10/F13</f>
        <v>0.9576271186440678</v>
      </c>
      <c r="G10" s="4"/>
      <c r="K10" s="4"/>
      <c r="L10" s="6"/>
      <c r="M10" s="5"/>
      <c r="N10" s="6"/>
      <c r="O10" s="4"/>
      <c r="P10" s="6"/>
      <c r="Q10" s="5"/>
      <c r="R10" s="6"/>
    </row>
    <row r="11" spans="2:18" ht="15.75">
      <c r="B11" s="4" t="s">
        <v>478</v>
      </c>
      <c r="C11" s="4">
        <v>19</v>
      </c>
      <c r="D11" s="6">
        <f>+C11/D13</f>
        <v>0.36538461538461536</v>
      </c>
      <c r="E11" s="5">
        <v>5</v>
      </c>
      <c r="F11" s="6">
        <f>+E11/F13</f>
        <v>0.0423728813559322</v>
      </c>
      <c r="G11" s="4"/>
      <c r="K11" s="4"/>
      <c r="L11" s="6"/>
      <c r="M11" s="5"/>
      <c r="N11" s="6"/>
      <c r="O11" s="4"/>
      <c r="P11" s="6"/>
      <c r="Q11" s="5"/>
      <c r="R11" s="6"/>
    </row>
    <row r="12" spans="2:22" ht="6.75" customHeight="1">
      <c r="B12" s="4"/>
      <c r="C12" s="4"/>
      <c r="D12" s="5"/>
      <c r="E12" s="5"/>
      <c r="F12" s="5"/>
      <c r="G12" s="4"/>
      <c r="K12" s="4"/>
      <c r="L12" s="5"/>
      <c r="M12" s="5"/>
      <c r="N12" s="5"/>
      <c r="O12" s="4"/>
      <c r="P12" s="5"/>
      <c r="Q12" s="5"/>
      <c r="R12" s="5"/>
      <c r="T12" s="4"/>
      <c r="U12" s="4"/>
      <c r="V12" s="4"/>
    </row>
    <row r="13" spans="2:32" s="4" customFormat="1" ht="15">
      <c r="B13" s="2" t="s">
        <v>353</v>
      </c>
      <c r="C13" s="2"/>
      <c r="D13" s="7">
        <f>+SUM(C10:C11)</f>
        <v>52</v>
      </c>
      <c r="E13" s="7"/>
      <c r="F13" s="7">
        <f>SUM(E10:E11)</f>
        <v>118</v>
      </c>
      <c r="K13" s="2"/>
      <c r="L13" s="7"/>
      <c r="M13" s="7"/>
      <c r="N13" s="7"/>
      <c r="O13" s="2"/>
      <c r="P13" s="7"/>
      <c r="Q13" s="7"/>
      <c r="R13" s="7"/>
      <c r="V13" t="s">
        <v>301</v>
      </c>
      <c r="W13"/>
      <c r="X13"/>
      <c r="Y13"/>
      <c r="Z13"/>
      <c r="AA13"/>
      <c r="AB13"/>
      <c r="AC13"/>
      <c r="AD13"/>
      <c r="AE13"/>
      <c r="AF13"/>
    </row>
    <row r="14" spans="22:32" s="4" customFormat="1" ht="15">
      <c r="V14" t="s">
        <v>486</v>
      </c>
      <c r="W14"/>
      <c r="X14"/>
      <c r="Y14"/>
      <c r="Z14"/>
      <c r="AA14"/>
      <c r="AB14"/>
      <c r="AC14"/>
      <c r="AD14"/>
      <c r="AE14"/>
      <c r="AF14"/>
    </row>
    <row r="15" spans="22:32" s="4" customFormat="1" ht="15">
      <c r="V15" t="s">
        <v>302</v>
      </c>
      <c r="W15"/>
      <c r="X15"/>
      <c r="Y15"/>
      <c r="Z15"/>
      <c r="AA15"/>
      <c r="AB15"/>
      <c r="AC15"/>
      <c r="AD15"/>
      <c r="AE15"/>
      <c r="AF15"/>
    </row>
    <row r="16" spans="1:32" s="4" customFormat="1" ht="15.75">
      <c r="A16" s="3" t="s">
        <v>354</v>
      </c>
      <c r="V16" t="s">
        <v>303</v>
      </c>
      <c r="W16"/>
      <c r="X16"/>
      <c r="Y16"/>
      <c r="Z16"/>
      <c r="AA16"/>
      <c r="AB16"/>
      <c r="AC16"/>
      <c r="AD16"/>
      <c r="AE16"/>
      <c r="AF16"/>
    </row>
    <row r="17" spans="1:32" s="4" customFormat="1" ht="15.75">
      <c r="A17" s="3"/>
      <c r="V17" t="s">
        <v>486</v>
      </c>
      <c r="W17"/>
      <c r="X17"/>
      <c r="Y17"/>
      <c r="Z17"/>
      <c r="AA17"/>
      <c r="AB17"/>
      <c r="AC17"/>
      <c r="AD17"/>
      <c r="AE17"/>
      <c r="AF17"/>
    </row>
    <row r="18" spans="4:32" s="4" customFormat="1" ht="15">
      <c r="D18" s="7" t="s">
        <v>356</v>
      </c>
      <c r="E18" s="7"/>
      <c r="F18" s="7" t="s">
        <v>355</v>
      </c>
      <c r="G18" s="7"/>
      <c r="H18" s="7" t="s">
        <v>357</v>
      </c>
      <c r="I18" s="7"/>
      <c r="J18" s="7" t="s">
        <v>115</v>
      </c>
      <c r="V18" t="s">
        <v>304</v>
      </c>
      <c r="W18"/>
      <c r="X18"/>
      <c r="Y18"/>
      <c r="Z18"/>
      <c r="AA18"/>
      <c r="AB18"/>
      <c r="AC18"/>
      <c r="AD18"/>
      <c r="AE18"/>
      <c r="AF18"/>
    </row>
    <row r="19" spans="2:32" s="4" customFormat="1" ht="21" customHeight="1">
      <c r="B19" s="4" t="s">
        <v>351</v>
      </c>
      <c r="C19" s="4">
        <v>47</v>
      </c>
      <c r="D19" s="6">
        <f>+C19/D22</f>
        <v>0.8867924528301887</v>
      </c>
      <c r="E19" s="4">
        <v>26</v>
      </c>
      <c r="F19" s="6">
        <f>+E19/F22</f>
        <v>0.8666666666666667</v>
      </c>
      <c r="G19" s="4">
        <v>33</v>
      </c>
      <c r="H19" s="6">
        <f>+G19/H22</f>
        <v>0.825</v>
      </c>
      <c r="I19" s="4">
        <v>40</v>
      </c>
      <c r="J19" s="6">
        <f>+I19/J22</f>
        <v>0.851063829787234</v>
      </c>
      <c r="L19" s="6"/>
      <c r="N19" s="6"/>
      <c r="P19" s="6"/>
      <c r="R19" s="6"/>
      <c r="V19"/>
      <c r="W19"/>
      <c r="X19"/>
      <c r="Y19"/>
      <c r="Z19"/>
      <c r="AA19"/>
      <c r="AB19"/>
      <c r="AC19"/>
      <c r="AD19"/>
      <c r="AE19"/>
      <c r="AF19"/>
    </row>
    <row r="20" spans="2:32" s="4" customFormat="1" ht="15.75">
      <c r="B20" s="4" t="s">
        <v>352</v>
      </c>
      <c r="C20" s="4">
        <v>6</v>
      </c>
      <c r="D20" s="6">
        <f>+C20/D22</f>
        <v>0.11320754716981132</v>
      </c>
      <c r="E20" s="4">
        <v>4</v>
      </c>
      <c r="F20" s="6">
        <f>+E20/F22</f>
        <v>0.13333333333333333</v>
      </c>
      <c r="G20" s="4">
        <v>7</v>
      </c>
      <c r="H20" s="6">
        <f>+G20/H22</f>
        <v>0.175</v>
      </c>
      <c r="I20" s="4">
        <v>7</v>
      </c>
      <c r="J20" s="6">
        <f>+I20/J22</f>
        <v>0.14893617021276595</v>
      </c>
      <c r="L20" s="6"/>
      <c r="N20" s="6"/>
      <c r="P20" s="6"/>
      <c r="R20" s="6"/>
      <c r="V20"/>
      <c r="W20"/>
      <c r="X20"/>
      <c r="Y20"/>
      <c r="Z20"/>
      <c r="AA20"/>
      <c r="AB20"/>
      <c r="AC20"/>
      <c r="AD20"/>
      <c r="AE20"/>
      <c r="AF20"/>
    </row>
    <row r="21" spans="22:32" s="4" customFormat="1" ht="6.75" customHeight="1">
      <c r="V21" t="s">
        <v>305</v>
      </c>
      <c r="W21"/>
      <c r="X21"/>
      <c r="Y21"/>
      <c r="Z21"/>
      <c r="AA21"/>
      <c r="AB21"/>
      <c r="AC21"/>
      <c r="AD21"/>
      <c r="AE21"/>
      <c r="AF21"/>
    </row>
    <row r="22" spans="2:32" s="4" customFormat="1" ht="15">
      <c r="B22" s="2" t="s">
        <v>353</v>
      </c>
      <c r="D22" s="7">
        <f>SUM(C19:C20)</f>
        <v>53</v>
      </c>
      <c r="E22" s="7"/>
      <c r="F22" s="7">
        <f>SUM(E19:E20)</f>
        <v>30</v>
      </c>
      <c r="G22" s="7"/>
      <c r="H22" s="7">
        <f>SUM(G19:G20)</f>
        <v>40</v>
      </c>
      <c r="I22" s="7"/>
      <c r="J22" s="7">
        <f>SUM(I19:I20)</f>
        <v>47</v>
      </c>
      <c r="L22" s="7"/>
      <c r="M22" s="7"/>
      <c r="N22" s="7"/>
      <c r="P22" s="7"/>
      <c r="Q22" s="7"/>
      <c r="R22" s="7"/>
      <c r="V22"/>
      <c r="W22"/>
      <c r="X22"/>
      <c r="Y22"/>
      <c r="Z22"/>
      <c r="AA22"/>
      <c r="AB22"/>
      <c r="AC22"/>
      <c r="AD22"/>
      <c r="AE22"/>
      <c r="AF22"/>
    </row>
    <row r="23" spans="22:32" s="4" customFormat="1" ht="15">
      <c r="V23" t="s">
        <v>299</v>
      </c>
      <c r="W23"/>
      <c r="X23"/>
      <c r="Y23"/>
      <c r="Z23"/>
      <c r="AA23"/>
      <c r="AB23"/>
      <c r="AC23"/>
      <c r="AD23"/>
      <c r="AE23"/>
      <c r="AF23"/>
    </row>
    <row r="24" spans="22:32" s="4" customFormat="1" ht="15">
      <c r="V24" t="s">
        <v>300</v>
      </c>
      <c r="W24"/>
      <c r="X24"/>
      <c r="Y24"/>
      <c r="Z24"/>
      <c r="AA24"/>
      <c r="AB24"/>
      <c r="AC24"/>
      <c r="AD24"/>
      <c r="AE24"/>
      <c r="AF24"/>
    </row>
    <row r="25" spans="1:32" s="4" customFormat="1" ht="15.75">
      <c r="A25" s="3" t="s">
        <v>117</v>
      </c>
      <c r="V25" t="s">
        <v>306</v>
      </c>
      <c r="W25"/>
      <c r="X25"/>
      <c r="Y25"/>
      <c r="Z25"/>
      <c r="AA25"/>
      <c r="AB25"/>
      <c r="AC25"/>
      <c r="AD25"/>
      <c r="AE25"/>
      <c r="AF25"/>
    </row>
    <row r="26" spans="1:32" s="4" customFormat="1" ht="15.75">
      <c r="A26" s="3"/>
      <c r="V26" t="s">
        <v>307</v>
      </c>
      <c r="W26"/>
      <c r="X26"/>
      <c r="Y26"/>
      <c r="Z26"/>
      <c r="AA26"/>
      <c r="AB26"/>
      <c r="AC26"/>
      <c r="AD26"/>
      <c r="AE26"/>
      <c r="AF26"/>
    </row>
    <row r="27" spans="3:32" s="4" customFormat="1" ht="15">
      <c r="C27" s="4">
        <v>5</v>
      </c>
      <c r="D27" s="7" t="s">
        <v>349</v>
      </c>
      <c r="E27" s="7">
        <v>6</v>
      </c>
      <c r="F27" s="7" t="s">
        <v>349</v>
      </c>
      <c r="G27" s="7">
        <v>7</v>
      </c>
      <c r="H27" s="7" t="s">
        <v>349</v>
      </c>
      <c r="I27" s="7">
        <v>8</v>
      </c>
      <c r="J27" s="7" t="s">
        <v>349</v>
      </c>
      <c r="K27" s="5">
        <v>1</v>
      </c>
      <c r="L27" s="7" t="s">
        <v>350</v>
      </c>
      <c r="M27" s="7">
        <v>2</v>
      </c>
      <c r="N27" s="7" t="s">
        <v>350</v>
      </c>
      <c r="O27" s="7">
        <v>3</v>
      </c>
      <c r="P27" s="7" t="s">
        <v>350</v>
      </c>
      <c r="Q27" s="7">
        <v>4</v>
      </c>
      <c r="R27" s="7" t="s">
        <v>350</v>
      </c>
      <c r="V27" t="s">
        <v>493</v>
      </c>
      <c r="W27"/>
      <c r="X27"/>
      <c r="Y27"/>
      <c r="Z27"/>
      <c r="AA27"/>
      <c r="AB27"/>
      <c r="AC27"/>
      <c r="AD27"/>
      <c r="AE27"/>
      <c r="AF27"/>
    </row>
    <row r="28" spans="4:32" s="4" customFormat="1" ht="15">
      <c r="D28" s="7" t="s">
        <v>356</v>
      </c>
      <c r="E28" s="7"/>
      <c r="F28" s="7" t="s">
        <v>355</v>
      </c>
      <c r="G28" s="7"/>
      <c r="H28" s="7" t="s">
        <v>357</v>
      </c>
      <c r="I28" s="7"/>
      <c r="J28" s="7" t="s">
        <v>115</v>
      </c>
      <c r="K28" s="5"/>
      <c r="L28" s="7" t="s">
        <v>356</v>
      </c>
      <c r="M28" s="7"/>
      <c r="N28" s="7" t="s">
        <v>355</v>
      </c>
      <c r="O28" s="7"/>
      <c r="P28" s="7" t="s">
        <v>357</v>
      </c>
      <c r="Q28" s="7"/>
      <c r="R28" s="7" t="s">
        <v>115</v>
      </c>
      <c r="V28" t="s">
        <v>308</v>
      </c>
      <c r="W28"/>
      <c r="X28"/>
      <c r="Y28"/>
      <c r="Z28"/>
      <c r="AA28"/>
      <c r="AB28"/>
      <c r="AC28"/>
      <c r="AD28"/>
      <c r="AE28"/>
      <c r="AF28"/>
    </row>
    <row r="29" spans="2:32" s="4" customFormat="1" ht="21" customHeight="1">
      <c r="B29" s="4" t="s">
        <v>351</v>
      </c>
      <c r="C29" s="4">
        <v>5</v>
      </c>
      <c r="D29" s="6">
        <f>+C29/D32</f>
        <v>0.5555555555555556</v>
      </c>
      <c r="E29" s="4">
        <v>4</v>
      </c>
      <c r="F29" s="6">
        <f>+E29/F32</f>
        <v>0.5714285714285714</v>
      </c>
      <c r="G29" s="4">
        <v>13</v>
      </c>
      <c r="H29" s="6">
        <f>+G29/H32</f>
        <v>0.6842105263157895</v>
      </c>
      <c r="I29" s="4">
        <v>11</v>
      </c>
      <c r="J29" s="6">
        <f>+I29/J32</f>
        <v>0.6470588235294118</v>
      </c>
      <c r="K29" s="4">
        <v>42</v>
      </c>
      <c r="L29" s="6">
        <f>+K29/L32</f>
        <v>0.9545454545454546</v>
      </c>
      <c r="M29" s="4">
        <v>22</v>
      </c>
      <c r="N29" s="6">
        <f>+M29/N32</f>
        <v>0.9565217391304348</v>
      </c>
      <c r="O29" s="4">
        <v>20</v>
      </c>
      <c r="P29" s="6">
        <f>+O29/P32</f>
        <v>0.9523809523809523</v>
      </c>
      <c r="Q29" s="4">
        <v>29</v>
      </c>
      <c r="R29" s="6">
        <f>+Q29/R32</f>
        <v>0.9666666666666667</v>
      </c>
      <c r="V29" t="s">
        <v>309</v>
      </c>
      <c r="W29"/>
      <c r="X29"/>
      <c r="Y29"/>
      <c r="Z29"/>
      <c r="AA29"/>
      <c r="AB29"/>
      <c r="AC29"/>
      <c r="AD29"/>
      <c r="AE29"/>
      <c r="AF29"/>
    </row>
    <row r="30" spans="2:32" s="4" customFormat="1" ht="15.75">
      <c r="B30" s="4" t="s">
        <v>352</v>
      </c>
      <c r="C30" s="4">
        <v>4</v>
      </c>
      <c r="D30" s="6">
        <f>+C30/D32</f>
        <v>0.4444444444444444</v>
      </c>
      <c r="E30" s="4">
        <v>3</v>
      </c>
      <c r="F30" s="6">
        <f>+E30/F32</f>
        <v>0.42857142857142855</v>
      </c>
      <c r="G30" s="4">
        <v>6</v>
      </c>
      <c r="H30" s="6">
        <f>+G30/H32</f>
        <v>0.3157894736842105</v>
      </c>
      <c r="I30" s="4">
        <v>6</v>
      </c>
      <c r="J30" s="6">
        <f>+I30/J32</f>
        <v>0.35294117647058826</v>
      </c>
      <c r="K30" s="4">
        <v>2</v>
      </c>
      <c r="L30" s="6">
        <f>+K30/L32</f>
        <v>0.045454545454545456</v>
      </c>
      <c r="M30" s="4">
        <v>1</v>
      </c>
      <c r="N30" s="6">
        <f>+M30/N32</f>
        <v>0.043478260869565216</v>
      </c>
      <c r="O30" s="4">
        <v>1</v>
      </c>
      <c r="P30" s="6">
        <f>+O30/P32</f>
        <v>0.047619047619047616</v>
      </c>
      <c r="Q30" s="4">
        <v>1</v>
      </c>
      <c r="R30" s="6">
        <f>+Q30/R32</f>
        <v>0.03333333333333333</v>
      </c>
      <c r="V30" t="s">
        <v>493</v>
      </c>
      <c r="W30"/>
      <c r="X30"/>
      <c r="Y30"/>
      <c r="Z30"/>
      <c r="AA30"/>
      <c r="AB30"/>
      <c r="AC30"/>
      <c r="AD30"/>
      <c r="AE30"/>
      <c r="AF30"/>
    </row>
    <row r="31" spans="22:32" s="4" customFormat="1" ht="6.75" customHeight="1">
      <c r="V31" t="s">
        <v>310</v>
      </c>
      <c r="W31"/>
      <c r="X31"/>
      <c r="Y31"/>
      <c r="Z31"/>
      <c r="AA31"/>
      <c r="AB31"/>
      <c r="AC31"/>
      <c r="AD31"/>
      <c r="AE31"/>
      <c r="AF31"/>
    </row>
    <row r="32" spans="2:32" s="4" customFormat="1" ht="15">
      <c r="B32" s="2" t="s">
        <v>353</v>
      </c>
      <c r="D32" s="7">
        <f>SUM(C29:C30)</f>
        <v>9</v>
      </c>
      <c r="E32" s="7"/>
      <c r="F32" s="7">
        <f>SUM(E29:E30)</f>
        <v>7</v>
      </c>
      <c r="G32" s="7"/>
      <c r="H32" s="7">
        <f>SUM(G29:G30)</f>
        <v>19</v>
      </c>
      <c r="I32" s="7"/>
      <c r="J32" s="7">
        <f>SUM(I29:I30)</f>
        <v>17</v>
      </c>
      <c r="L32" s="7">
        <f>SUM(K29:K30)</f>
        <v>44</v>
      </c>
      <c r="M32" s="7"/>
      <c r="N32" s="7">
        <f>SUM(M29:M30)</f>
        <v>23</v>
      </c>
      <c r="O32" s="7"/>
      <c r="P32" s="7">
        <f>SUM(O29:O30)</f>
        <v>21</v>
      </c>
      <c r="Q32" s="7"/>
      <c r="R32" s="7">
        <f>SUM(Q29:Q30)</f>
        <v>30</v>
      </c>
      <c r="V32"/>
      <c r="W32"/>
      <c r="X32"/>
      <c r="Y32"/>
      <c r="Z32"/>
      <c r="AA32"/>
      <c r="AB32"/>
      <c r="AC32"/>
      <c r="AD32"/>
      <c r="AE32"/>
      <c r="AF32"/>
    </row>
    <row r="33" spans="22:32" s="4" customFormat="1" ht="15">
      <c r="V33"/>
      <c r="W33"/>
      <c r="X33"/>
      <c r="Y33"/>
      <c r="Z33"/>
      <c r="AA33"/>
      <c r="AB33"/>
      <c r="AC33"/>
      <c r="AD33"/>
      <c r="AE33"/>
      <c r="AF33"/>
    </row>
    <row r="34" spans="22:32" s="4" customFormat="1" ht="15">
      <c r="V34" t="s">
        <v>311</v>
      </c>
      <c r="W34"/>
      <c r="X34"/>
      <c r="Y34"/>
      <c r="Z34"/>
      <c r="AA34"/>
      <c r="AB34"/>
      <c r="AC34"/>
      <c r="AD34"/>
      <c r="AE34"/>
      <c r="AF34"/>
    </row>
    <row r="35" spans="22:32" s="4" customFormat="1" ht="15">
      <c r="V35"/>
      <c r="W35"/>
      <c r="X35"/>
      <c r="Y35"/>
      <c r="Z35"/>
      <c r="AA35"/>
      <c r="AB35"/>
      <c r="AC35"/>
      <c r="AD35"/>
      <c r="AE35"/>
      <c r="AF35"/>
    </row>
    <row r="36" spans="22:32" s="4" customFormat="1" ht="15">
      <c r="V36" t="s">
        <v>299</v>
      </c>
      <c r="W36"/>
      <c r="X36"/>
      <c r="Y36"/>
      <c r="Z36"/>
      <c r="AA36"/>
      <c r="AB36" t="s">
        <v>299</v>
      </c>
      <c r="AC36"/>
      <c r="AD36"/>
      <c r="AE36"/>
      <c r="AF36"/>
    </row>
    <row r="37" spans="22:32" s="4" customFormat="1" ht="15">
      <c r="V37" t="s">
        <v>300</v>
      </c>
      <c r="W37"/>
      <c r="X37"/>
      <c r="Y37"/>
      <c r="Z37"/>
      <c r="AA37"/>
      <c r="AB37" t="s">
        <v>300</v>
      </c>
      <c r="AC37"/>
      <c r="AD37"/>
      <c r="AE37"/>
      <c r="AF37"/>
    </row>
    <row r="38" spans="22:32" s="4" customFormat="1" ht="15">
      <c r="V38" t="s">
        <v>312</v>
      </c>
      <c r="W38"/>
      <c r="X38"/>
      <c r="Y38"/>
      <c r="Z38"/>
      <c r="AA38"/>
      <c r="AB38" t="s">
        <v>317</v>
      </c>
      <c r="AC38"/>
      <c r="AD38"/>
      <c r="AE38"/>
      <c r="AF38"/>
    </row>
    <row r="39" spans="22:32" s="4" customFormat="1" ht="15">
      <c r="V39" t="s">
        <v>313</v>
      </c>
      <c r="W39"/>
      <c r="X39"/>
      <c r="Y39"/>
      <c r="Z39"/>
      <c r="AA39"/>
      <c r="AB39" t="s">
        <v>318</v>
      </c>
      <c r="AC39"/>
      <c r="AD39"/>
      <c r="AE39"/>
      <c r="AF39"/>
    </row>
    <row r="40" spans="22:32" s="4" customFormat="1" ht="15">
      <c r="V40" t="s">
        <v>497</v>
      </c>
      <c r="W40"/>
      <c r="X40"/>
      <c r="Y40"/>
      <c r="Z40"/>
      <c r="AA40"/>
      <c r="AB40" t="s">
        <v>503</v>
      </c>
      <c r="AC40"/>
      <c r="AD40"/>
      <c r="AE40"/>
      <c r="AF40"/>
    </row>
    <row r="41" spans="22:32" s="4" customFormat="1" ht="15">
      <c r="V41" t="s">
        <v>314</v>
      </c>
      <c r="W41"/>
      <c r="X41"/>
      <c r="Y41"/>
      <c r="Z41"/>
      <c r="AA41"/>
      <c r="AB41" t="s">
        <v>319</v>
      </c>
      <c r="AC41"/>
      <c r="AD41"/>
      <c r="AE41"/>
      <c r="AF41"/>
    </row>
    <row r="42" spans="22:32" s="4" customFormat="1" ht="15">
      <c r="V42" t="s">
        <v>315</v>
      </c>
      <c r="W42"/>
      <c r="X42"/>
      <c r="Y42"/>
      <c r="Z42"/>
      <c r="AA42"/>
      <c r="AB42" t="s">
        <v>320</v>
      </c>
      <c r="AC42"/>
      <c r="AD42"/>
      <c r="AE42"/>
      <c r="AF42"/>
    </row>
    <row r="43" spans="22:32" s="4" customFormat="1" ht="15">
      <c r="V43" t="s">
        <v>497</v>
      </c>
      <c r="W43"/>
      <c r="X43"/>
      <c r="Y43"/>
      <c r="Z43"/>
      <c r="AA43"/>
      <c r="AB43" t="s">
        <v>503</v>
      </c>
      <c r="AC43"/>
      <c r="AD43"/>
      <c r="AE43"/>
      <c r="AF43"/>
    </row>
    <row r="44" spans="22:32" s="4" customFormat="1" ht="15">
      <c r="V44" t="s">
        <v>316</v>
      </c>
      <c r="W44"/>
      <c r="X44"/>
      <c r="Y44"/>
      <c r="Z44"/>
      <c r="AA44"/>
      <c r="AB44" t="s">
        <v>321</v>
      </c>
      <c r="AC44"/>
      <c r="AD44"/>
      <c r="AE44"/>
      <c r="AF44"/>
    </row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</sheetData>
  <mergeCells count="4"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7"/>
  <sheetViews>
    <sheetView showGridLines="0" workbookViewId="0" topLeftCell="A27">
      <selection activeCell="A27" sqref="A27"/>
    </sheetView>
  </sheetViews>
  <sheetFormatPr defaultColWidth="9.140625" defaultRowHeight="12.75" outlineLevelCol="1"/>
  <cols>
    <col min="1" max="1" width="2.7109375" style="0" customWidth="1"/>
    <col min="2" max="2" width="13.42187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0" width="0" style="0" hidden="1" customWidth="1" outlineLevel="1"/>
    <col min="31" max="31" width="9.140625" style="0" customWidth="1" collapsed="1"/>
  </cols>
  <sheetData>
    <row r="1" spans="1:18" s="1" customFormat="1" ht="20.25">
      <c r="A1" s="16" t="s">
        <v>479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20" ht="15">
      <c r="A3" s="17" t="s">
        <v>480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</row>
    <row r="4" spans="1:20" ht="15">
      <c r="A4" s="17" t="s">
        <v>481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</row>
    <row r="5" spans="2:20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t="s">
        <v>324</v>
      </c>
    </row>
    <row r="6" spans="1:20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t="s">
        <v>325</v>
      </c>
    </row>
    <row r="7" spans="2:20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t="s">
        <v>486</v>
      </c>
    </row>
    <row r="8" spans="2:20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T8" t="s">
        <v>326</v>
      </c>
    </row>
    <row r="9" spans="2:20" ht="21" customHeight="1">
      <c r="B9" s="4" t="s">
        <v>477</v>
      </c>
      <c r="C9" s="4">
        <v>29</v>
      </c>
      <c r="D9" s="6">
        <f>+C9/D12</f>
        <v>0.4393939393939394</v>
      </c>
      <c r="E9" s="5">
        <v>99</v>
      </c>
      <c r="F9" s="6">
        <f>+E9/F12</f>
        <v>0.7857142857142857</v>
      </c>
      <c r="G9" s="4"/>
      <c r="K9" s="4"/>
      <c r="L9" s="6"/>
      <c r="M9" s="5"/>
      <c r="N9" s="6"/>
      <c r="O9" s="4"/>
      <c r="P9" s="6"/>
      <c r="Q9" s="5"/>
      <c r="R9" s="6"/>
      <c r="T9" t="s">
        <v>327</v>
      </c>
    </row>
    <row r="10" spans="2:20" ht="15.75">
      <c r="B10" s="4" t="s">
        <v>478</v>
      </c>
      <c r="C10" s="4">
        <v>37</v>
      </c>
      <c r="D10" s="6">
        <f>+C10/D12</f>
        <v>0.5606060606060606</v>
      </c>
      <c r="E10" s="5">
        <v>27</v>
      </c>
      <c r="F10" s="6">
        <f>+E10/F12</f>
        <v>0.21428571428571427</v>
      </c>
      <c r="G10" s="4"/>
      <c r="K10" s="4"/>
      <c r="L10" s="6"/>
      <c r="M10" s="5"/>
      <c r="N10" s="6"/>
      <c r="O10" s="4"/>
      <c r="P10" s="6"/>
      <c r="Q10" s="5"/>
      <c r="R10" s="6"/>
      <c r="T10" t="s">
        <v>486</v>
      </c>
    </row>
    <row r="11" spans="2:20" ht="6.75" customHeight="1">
      <c r="B11" s="4"/>
      <c r="C11" s="4"/>
      <c r="D11" s="5"/>
      <c r="E11" s="5"/>
      <c r="F11" s="5"/>
      <c r="G11" s="4"/>
      <c r="K11" s="4"/>
      <c r="L11" s="5"/>
      <c r="M11" s="5"/>
      <c r="N11" s="5"/>
      <c r="O11" s="4"/>
      <c r="P11" s="5"/>
      <c r="Q11" s="5"/>
      <c r="R11" s="5"/>
      <c r="T11" t="s">
        <v>328</v>
      </c>
    </row>
    <row r="12" spans="2:30" s="4" customFormat="1" ht="15">
      <c r="B12" s="2" t="s">
        <v>353</v>
      </c>
      <c r="C12" s="2"/>
      <c r="D12" s="7">
        <f>+SUM(C9:C10)</f>
        <v>66</v>
      </c>
      <c r="E12" s="7"/>
      <c r="F12" s="7">
        <f>SUM(E9:E10)</f>
        <v>126</v>
      </c>
      <c r="K12" s="2"/>
      <c r="L12" s="7"/>
      <c r="M12" s="7"/>
      <c r="N12" s="7"/>
      <c r="O12" s="2"/>
      <c r="P12" s="7"/>
      <c r="Q12" s="7"/>
      <c r="R12" s="7"/>
      <c r="T12"/>
      <c r="U12"/>
      <c r="V12"/>
      <c r="W12"/>
      <c r="X12"/>
      <c r="Y12"/>
      <c r="Z12"/>
      <c r="AA12"/>
      <c r="AB12"/>
      <c r="AC12"/>
      <c r="AD12"/>
    </row>
    <row r="13" spans="20:30" s="4" customFormat="1" ht="15">
      <c r="T13"/>
      <c r="U13"/>
      <c r="V13"/>
      <c r="W13"/>
      <c r="X13"/>
      <c r="Y13"/>
      <c r="Z13"/>
      <c r="AA13"/>
      <c r="AB13"/>
      <c r="AC13"/>
      <c r="AD13"/>
    </row>
    <row r="14" spans="20:30" s="4" customFormat="1" ht="15">
      <c r="T14" t="s">
        <v>329</v>
      </c>
      <c r="U14"/>
      <c r="V14"/>
      <c r="W14"/>
      <c r="X14"/>
      <c r="Y14"/>
      <c r="Z14"/>
      <c r="AA14"/>
      <c r="AB14"/>
      <c r="AC14"/>
      <c r="AD14"/>
    </row>
    <row r="15" spans="1:30" s="4" customFormat="1" ht="15.75">
      <c r="A15" s="3" t="s">
        <v>354</v>
      </c>
      <c r="T15"/>
      <c r="U15"/>
      <c r="V15"/>
      <c r="W15"/>
      <c r="X15"/>
      <c r="Y15"/>
      <c r="Z15"/>
      <c r="AA15"/>
      <c r="AB15"/>
      <c r="AC15"/>
      <c r="AD15"/>
    </row>
    <row r="16" spans="1:30" s="4" customFormat="1" ht="15.75">
      <c r="A16" s="3"/>
      <c r="T16" t="s">
        <v>322</v>
      </c>
      <c r="U16"/>
      <c r="V16"/>
      <c r="W16"/>
      <c r="X16"/>
      <c r="Y16"/>
      <c r="Z16"/>
      <c r="AA16"/>
      <c r="AB16"/>
      <c r="AC16"/>
      <c r="AD16"/>
    </row>
    <row r="17" spans="4:30" s="4" customFormat="1" ht="15">
      <c r="D17" s="7" t="s">
        <v>356</v>
      </c>
      <c r="E17" s="7"/>
      <c r="F17" s="7" t="s">
        <v>355</v>
      </c>
      <c r="G17" s="7"/>
      <c r="H17" s="7" t="s">
        <v>357</v>
      </c>
      <c r="I17" s="7"/>
      <c r="J17" s="7" t="s">
        <v>115</v>
      </c>
      <c r="T17" t="s">
        <v>323</v>
      </c>
      <c r="U17"/>
      <c r="V17"/>
      <c r="W17"/>
      <c r="X17"/>
      <c r="Y17"/>
      <c r="Z17"/>
      <c r="AA17"/>
      <c r="AB17"/>
      <c r="AC17"/>
      <c r="AD17"/>
    </row>
    <row r="18" spans="2:30" s="4" customFormat="1" ht="21" customHeight="1">
      <c r="B18" s="4" t="s">
        <v>351</v>
      </c>
      <c r="C18" s="4">
        <v>45</v>
      </c>
      <c r="D18" s="6">
        <f>+C18/D21</f>
        <v>0.6081081081081081</v>
      </c>
      <c r="E18" s="4">
        <v>27</v>
      </c>
      <c r="F18" s="6">
        <f>+E18/F21</f>
        <v>0.8709677419354839</v>
      </c>
      <c r="G18" s="4">
        <v>24</v>
      </c>
      <c r="H18" s="6">
        <f>+G18/H21</f>
        <v>0.6153846153846154</v>
      </c>
      <c r="I18" s="4">
        <v>32</v>
      </c>
      <c r="J18" s="6">
        <f>+I18/J21</f>
        <v>0.6666666666666666</v>
      </c>
      <c r="L18" s="6"/>
      <c r="N18" s="6"/>
      <c r="P18" s="6"/>
      <c r="R18" s="6"/>
      <c r="T18" t="s">
        <v>330</v>
      </c>
      <c r="U18"/>
      <c r="V18"/>
      <c r="W18"/>
      <c r="X18"/>
      <c r="Y18"/>
      <c r="Z18"/>
      <c r="AA18"/>
      <c r="AB18"/>
      <c r="AC18"/>
      <c r="AD18"/>
    </row>
    <row r="19" spans="2:30" s="4" customFormat="1" ht="15.75">
      <c r="B19" s="4" t="s">
        <v>352</v>
      </c>
      <c r="C19" s="4">
        <v>29</v>
      </c>
      <c r="D19" s="6">
        <f>+C19/D21</f>
        <v>0.3918918918918919</v>
      </c>
      <c r="E19" s="4">
        <v>4</v>
      </c>
      <c r="F19" s="6">
        <f>+E19/F21</f>
        <v>0.12903225806451613</v>
      </c>
      <c r="G19" s="4">
        <v>15</v>
      </c>
      <c r="H19" s="6">
        <f>+G19/H21</f>
        <v>0.38461538461538464</v>
      </c>
      <c r="I19" s="4">
        <v>16</v>
      </c>
      <c r="J19" s="6">
        <f>+I19/J21</f>
        <v>0.3333333333333333</v>
      </c>
      <c r="L19" s="6"/>
      <c r="N19" s="6"/>
      <c r="P19" s="6"/>
      <c r="R19" s="6"/>
      <c r="T19" t="s">
        <v>331</v>
      </c>
      <c r="U19"/>
      <c r="V19"/>
      <c r="W19"/>
      <c r="X19"/>
      <c r="Y19"/>
      <c r="Z19"/>
      <c r="AA19"/>
      <c r="AB19"/>
      <c r="AC19"/>
      <c r="AD19"/>
    </row>
    <row r="20" spans="20:30" s="4" customFormat="1" ht="6.75" customHeight="1">
      <c r="T20" t="s">
        <v>493</v>
      </c>
      <c r="U20"/>
      <c r="V20"/>
      <c r="W20"/>
      <c r="X20"/>
      <c r="Y20"/>
      <c r="Z20"/>
      <c r="AA20"/>
      <c r="AB20"/>
      <c r="AC20"/>
      <c r="AD20"/>
    </row>
    <row r="21" spans="2:30" s="4" customFormat="1" ht="15">
      <c r="B21" s="2" t="s">
        <v>353</v>
      </c>
      <c r="D21" s="7">
        <f>SUM(C18:C19)</f>
        <v>74</v>
      </c>
      <c r="E21" s="7"/>
      <c r="F21" s="7">
        <f>SUM(E18:E19)</f>
        <v>31</v>
      </c>
      <c r="G21" s="7"/>
      <c r="H21" s="7">
        <f>SUM(G18:G19)</f>
        <v>39</v>
      </c>
      <c r="I21" s="7"/>
      <c r="J21" s="7">
        <f>SUM(I18:I19)</f>
        <v>48</v>
      </c>
      <c r="L21" s="7"/>
      <c r="M21" s="7"/>
      <c r="N21" s="7"/>
      <c r="P21" s="7"/>
      <c r="Q21" s="7"/>
      <c r="R21" s="7"/>
      <c r="T21" t="s">
        <v>332</v>
      </c>
      <c r="U21"/>
      <c r="V21"/>
      <c r="W21"/>
      <c r="X21"/>
      <c r="Y21"/>
      <c r="Z21"/>
      <c r="AA21"/>
      <c r="AB21"/>
      <c r="AC21"/>
      <c r="AD21"/>
    </row>
    <row r="22" spans="20:30" s="4" customFormat="1" ht="15">
      <c r="T22" t="s">
        <v>333</v>
      </c>
      <c r="U22"/>
      <c r="V22"/>
      <c r="W22"/>
      <c r="X22"/>
      <c r="Y22"/>
      <c r="Z22"/>
      <c r="AA22"/>
      <c r="AB22"/>
      <c r="AC22"/>
      <c r="AD22"/>
    </row>
    <row r="23" spans="20:30" s="4" customFormat="1" ht="15">
      <c r="T23" t="s">
        <v>493</v>
      </c>
      <c r="U23"/>
      <c r="V23"/>
      <c r="W23"/>
      <c r="X23"/>
      <c r="Y23"/>
      <c r="Z23"/>
      <c r="AA23"/>
      <c r="AB23"/>
      <c r="AC23"/>
      <c r="AD23"/>
    </row>
    <row r="24" spans="1:30" s="4" customFormat="1" ht="15.75">
      <c r="A24" s="3" t="s">
        <v>117</v>
      </c>
      <c r="T24" t="s">
        <v>334</v>
      </c>
      <c r="U24"/>
      <c r="V24"/>
      <c r="W24"/>
      <c r="X24"/>
      <c r="Y24"/>
      <c r="Z24"/>
      <c r="AA24"/>
      <c r="AB24"/>
      <c r="AC24"/>
      <c r="AD24"/>
    </row>
    <row r="25" spans="1:30" s="4" customFormat="1" ht="15.75">
      <c r="A25" s="3"/>
      <c r="T25"/>
      <c r="U25"/>
      <c r="V25"/>
      <c r="W25"/>
      <c r="X25"/>
      <c r="Y25"/>
      <c r="Z25"/>
      <c r="AA25"/>
      <c r="AB25"/>
      <c r="AC25"/>
      <c r="AD25"/>
    </row>
    <row r="26" spans="3:30" s="4" customFormat="1" ht="15">
      <c r="C26" s="4">
        <v>5</v>
      </c>
      <c r="D26" s="7" t="s">
        <v>349</v>
      </c>
      <c r="E26" s="7">
        <v>6</v>
      </c>
      <c r="F26" s="7" t="s">
        <v>349</v>
      </c>
      <c r="G26" s="7">
        <v>7</v>
      </c>
      <c r="H26" s="7" t="s">
        <v>349</v>
      </c>
      <c r="I26" s="7">
        <v>8</v>
      </c>
      <c r="J26" s="7" t="s">
        <v>349</v>
      </c>
      <c r="K26" s="5">
        <v>1</v>
      </c>
      <c r="L26" s="7" t="s">
        <v>350</v>
      </c>
      <c r="M26" s="7">
        <v>2</v>
      </c>
      <c r="N26" s="7" t="s">
        <v>350</v>
      </c>
      <c r="O26" s="7">
        <v>3</v>
      </c>
      <c r="P26" s="7" t="s">
        <v>350</v>
      </c>
      <c r="Q26" s="7">
        <v>4</v>
      </c>
      <c r="R26" s="7" t="s">
        <v>350</v>
      </c>
      <c r="T26"/>
      <c r="U26"/>
      <c r="V26"/>
      <c r="W26"/>
      <c r="X26"/>
      <c r="Y26"/>
      <c r="Z26"/>
      <c r="AA26"/>
      <c r="AB26"/>
      <c r="AC26"/>
      <c r="AD26"/>
    </row>
    <row r="27" spans="4:30" s="4" customFormat="1" ht="15">
      <c r="D27" s="7" t="s">
        <v>356</v>
      </c>
      <c r="E27" s="7"/>
      <c r="F27" s="7" t="s">
        <v>355</v>
      </c>
      <c r="G27" s="7"/>
      <c r="H27" s="7" t="s">
        <v>357</v>
      </c>
      <c r="I27" s="7"/>
      <c r="J27" s="7" t="s">
        <v>115</v>
      </c>
      <c r="K27" s="5"/>
      <c r="L27" s="7" t="s">
        <v>356</v>
      </c>
      <c r="M27" s="7"/>
      <c r="N27" s="7" t="s">
        <v>355</v>
      </c>
      <c r="O27" s="7"/>
      <c r="P27" s="7" t="s">
        <v>357</v>
      </c>
      <c r="Q27" s="7"/>
      <c r="R27" s="7" t="s">
        <v>115</v>
      </c>
      <c r="T27" t="s">
        <v>335</v>
      </c>
      <c r="U27"/>
      <c r="V27"/>
      <c r="W27"/>
      <c r="X27"/>
      <c r="Y27"/>
      <c r="Z27"/>
      <c r="AA27"/>
      <c r="AB27"/>
      <c r="AC27"/>
      <c r="AD27"/>
    </row>
    <row r="28" spans="2:30" s="4" customFormat="1" ht="21" customHeight="1">
      <c r="B28" s="4" t="s">
        <v>351</v>
      </c>
      <c r="C28" s="4">
        <v>4</v>
      </c>
      <c r="D28" s="6">
        <f>+C28/D31</f>
        <v>0.2</v>
      </c>
      <c r="E28" s="4">
        <v>6</v>
      </c>
      <c r="F28" s="6">
        <f>+E28/F31</f>
        <v>0.6666666666666666</v>
      </c>
      <c r="G28" s="4">
        <v>10</v>
      </c>
      <c r="H28" s="6">
        <f>+G28/H31</f>
        <v>0.5</v>
      </c>
      <c r="I28" s="4">
        <v>9</v>
      </c>
      <c r="J28" s="6">
        <f>+I28/J31</f>
        <v>0.5294117647058824</v>
      </c>
      <c r="K28" s="4">
        <v>41</v>
      </c>
      <c r="L28" s="6">
        <f>+K28/L31</f>
        <v>0.7592592592592593</v>
      </c>
      <c r="M28" s="4">
        <v>21</v>
      </c>
      <c r="N28" s="6">
        <f>+M28/N31</f>
        <v>0.9545454545454546</v>
      </c>
      <c r="O28" s="4">
        <v>14</v>
      </c>
      <c r="P28" s="6">
        <f>+O28/P31</f>
        <v>0.7368421052631579</v>
      </c>
      <c r="Q28" s="4">
        <v>23</v>
      </c>
      <c r="R28" s="6">
        <f>+Q28/R31</f>
        <v>0.7419354838709677</v>
      </c>
      <c r="T28"/>
      <c r="U28"/>
      <c r="V28"/>
      <c r="W28"/>
      <c r="X28"/>
      <c r="Y28"/>
      <c r="Z28"/>
      <c r="AA28"/>
      <c r="AB28"/>
      <c r="AC28"/>
      <c r="AD28"/>
    </row>
    <row r="29" spans="2:30" s="4" customFormat="1" ht="15.75">
      <c r="B29" s="4" t="s">
        <v>352</v>
      </c>
      <c r="C29" s="4">
        <v>16</v>
      </c>
      <c r="D29" s="6">
        <f>+C29/D31</f>
        <v>0.8</v>
      </c>
      <c r="E29" s="4">
        <v>3</v>
      </c>
      <c r="F29" s="6">
        <f>+E29/F31</f>
        <v>0.3333333333333333</v>
      </c>
      <c r="G29" s="4">
        <v>10</v>
      </c>
      <c r="H29" s="6">
        <f>+G29/H31</f>
        <v>0.5</v>
      </c>
      <c r="I29" s="4">
        <v>8</v>
      </c>
      <c r="J29" s="6">
        <f>+I29/J31</f>
        <v>0.47058823529411764</v>
      </c>
      <c r="K29" s="4">
        <v>13</v>
      </c>
      <c r="L29" s="6">
        <f>+K29/L31</f>
        <v>0.24074074074074073</v>
      </c>
      <c r="M29" s="4">
        <v>1</v>
      </c>
      <c r="N29" s="6">
        <f>+M29/N31</f>
        <v>0.045454545454545456</v>
      </c>
      <c r="O29" s="4">
        <v>5</v>
      </c>
      <c r="P29" s="6">
        <f>+O29/P31</f>
        <v>0.2631578947368421</v>
      </c>
      <c r="Q29" s="4">
        <v>8</v>
      </c>
      <c r="R29" s="6">
        <f>+Q29/R31</f>
        <v>0.25806451612903225</v>
      </c>
      <c r="T29" t="s">
        <v>322</v>
      </c>
      <c r="U29"/>
      <c r="V29"/>
      <c r="W29"/>
      <c r="X29"/>
      <c r="Y29"/>
      <c r="Z29" t="s">
        <v>322</v>
      </c>
      <c r="AA29"/>
      <c r="AB29"/>
      <c r="AC29"/>
      <c r="AD29"/>
    </row>
    <row r="30" spans="20:30" s="4" customFormat="1" ht="6.75" customHeight="1">
      <c r="T30" t="s">
        <v>323</v>
      </c>
      <c r="U30"/>
      <c r="V30"/>
      <c r="W30"/>
      <c r="X30"/>
      <c r="Y30"/>
      <c r="Z30" t="s">
        <v>323</v>
      </c>
      <c r="AA30"/>
      <c r="AB30"/>
      <c r="AC30"/>
      <c r="AD30"/>
    </row>
    <row r="31" spans="2:30" s="4" customFormat="1" ht="15">
      <c r="B31" s="2" t="s">
        <v>353</v>
      </c>
      <c r="D31" s="7">
        <f>SUM(C28:C29)</f>
        <v>20</v>
      </c>
      <c r="E31" s="7"/>
      <c r="F31" s="7">
        <f>SUM(E28:E29)</f>
        <v>9</v>
      </c>
      <c r="G31" s="7"/>
      <c r="H31" s="7">
        <f>SUM(G28:G29)</f>
        <v>20</v>
      </c>
      <c r="I31" s="7"/>
      <c r="J31" s="7">
        <f>SUM(I28:I29)</f>
        <v>17</v>
      </c>
      <c r="L31" s="7">
        <f>SUM(K28:K29)</f>
        <v>54</v>
      </c>
      <c r="M31" s="7"/>
      <c r="N31" s="7">
        <f>SUM(M28:M29)</f>
        <v>22</v>
      </c>
      <c r="O31" s="7"/>
      <c r="P31" s="7">
        <f>SUM(O28:O29)</f>
        <v>19</v>
      </c>
      <c r="Q31" s="7"/>
      <c r="R31" s="7">
        <f>SUM(Q28:Q29)</f>
        <v>31</v>
      </c>
      <c r="T31" t="s">
        <v>336</v>
      </c>
      <c r="U31"/>
      <c r="V31"/>
      <c r="W31"/>
      <c r="X31"/>
      <c r="Y31"/>
      <c r="Z31" t="s">
        <v>341</v>
      </c>
      <c r="AA31"/>
      <c r="AB31"/>
      <c r="AC31"/>
      <c r="AD31"/>
    </row>
    <row r="32" spans="20:30" s="4" customFormat="1" ht="15">
      <c r="T32" t="s">
        <v>337</v>
      </c>
      <c r="U32"/>
      <c r="V32"/>
      <c r="W32"/>
      <c r="X32"/>
      <c r="Y32"/>
      <c r="Z32" t="s">
        <v>342</v>
      </c>
      <c r="AA32"/>
      <c r="AB32"/>
      <c r="AC32"/>
      <c r="AD32"/>
    </row>
    <row r="33" spans="20:30" s="4" customFormat="1" ht="15">
      <c r="T33" t="s">
        <v>497</v>
      </c>
      <c r="U33"/>
      <c r="V33"/>
      <c r="W33"/>
      <c r="X33"/>
      <c r="Y33"/>
      <c r="Z33" t="s">
        <v>503</v>
      </c>
      <c r="AA33"/>
      <c r="AB33"/>
      <c r="AC33"/>
      <c r="AD33"/>
    </row>
    <row r="34" spans="20:30" s="4" customFormat="1" ht="15">
      <c r="T34" t="s">
        <v>338</v>
      </c>
      <c r="U34"/>
      <c r="V34"/>
      <c r="W34"/>
      <c r="X34"/>
      <c r="Y34"/>
      <c r="Z34" t="s">
        <v>343</v>
      </c>
      <c r="AA34"/>
      <c r="AB34"/>
      <c r="AC34"/>
      <c r="AD34"/>
    </row>
    <row r="35" spans="20:30" s="4" customFormat="1" ht="15">
      <c r="T35" t="s">
        <v>339</v>
      </c>
      <c r="U35"/>
      <c r="V35"/>
      <c r="W35"/>
      <c r="X35"/>
      <c r="Y35"/>
      <c r="Z35" t="s">
        <v>344</v>
      </c>
      <c r="AA35"/>
      <c r="AB35"/>
      <c r="AC35"/>
      <c r="AD35"/>
    </row>
    <row r="36" spans="20:30" s="4" customFormat="1" ht="15">
      <c r="T36" t="s">
        <v>497</v>
      </c>
      <c r="U36"/>
      <c r="V36"/>
      <c r="W36"/>
      <c r="X36"/>
      <c r="Y36"/>
      <c r="Z36" t="s">
        <v>503</v>
      </c>
      <c r="AA36"/>
      <c r="AB36"/>
      <c r="AC36"/>
      <c r="AD36"/>
    </row>
    <row r="37" spans="20:30" s="4" customFormat="1" ht="15">
      <c r="T37" t="s">
        <v>340</v>
      </c>
      <c r="U37"/>
      <c r="V37"/>
      <c r="W37"/>
      <c r="X37"/>
      <c r="Y37"/>
      <c r="Z37" t="s">
        <v>345</v>
      </c>
      <c r="AA37"/>
      <c r="AB37"/>
      <c r="AC37"/>
      <c r="AD37"/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79"/>
  <sheetViews>
    <sheetView showGridLines="0" workbookViewId="0" topLeftCell="A1">
      <selection activeCell="B50" sqref="B50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19" max="30" width="0" style="0" hidden="1" customWidth="1" outlineLevel="1"/>
    <col min="31" max="31" width="9.140625" style="0" customWidth="1" collapsed="1"/>
  </cols>
  <sheetData>
    <row r="1" spans="1:18" s="1" customFormat="1" ht="20.25">
      <c r="A1" s="16" t="s">
        <v>415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19" ht="15">
      <c r="A3" s="17" t="s">
        <v>416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</row>
    <row r="4" spans="1:19" ht="15">
      <c r="A4" s="17" t="s">
        <v>417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</row>
    <row r="5" spans="1:19" ht="15">
      <c r="A5" s="17" t="s">
        <v>418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</row>
    <row r="6" spans="1:19" ht="15">
      <c r="A6" s="17" t="s">
        <v>419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"/>
    </row>
    <row r="7" spans="2:19" ht="1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.75">
      <c r="A8" s="3" t="s">
        <v>116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10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t="s">
        <v>59</v>
      </c>
    </row>
    <row r="10" spans="2:19" ht="15">
      <c r="B10" s="4"/>
      <c r="C10" s="4"/>
      <c r="D10" s="7" t="s">
        <v>349</v>
      </c>
      <c r="E10" s="7"/>
      <c r="F10" s="7" t="s">
        <v>350</v>
      </c>
      <c r="G10" s="4"/>
      <c r="K10" s="4"/>
      <c r="L10" s="7"/>
      <c r="M10" s="7"/>
      <c r="N10" s="7"/>
      <c r="O10" s="4"/>
      <c r="P10" s="7"/>
      <c r="Q10" s="7"/>
      <c r="R10" s="7"/>
      <c r="S10" t="s">
        <v>632</v>
      </c>
    </row>
    <row r="11" spans="2:19" ht="21" customHeight="1">
      <c r="B11" s="4" t="s">
        <v>385</v>
      </c>
      <c r="C11" s="4">
        <v>10</v>
      </c>
      <c r="D11" s="6">
        <f>+C11/D18</f>
        <v>0.2702702702702703</v>
      </c>
      <c r="E11" s="4">
        <v>7</v>
      </c>
      <c r="F11" s="6">
        <f>+E11/F18</f>
        <v>0.109375</v>
      </c>
      <c r="G11" s="4"/>
      <c r="K11" s="4"/>
      <c r="L11" s="6"/>
      <c r="M11" s="5"/>
      <c r="N11" s="6"/>
      <c r="O11" s="4"/>
      <c r="P11" s="6"/>
      <c r="Q11" s="5"/>
      <c r="R11" s="6"/>
      <c r="S11" t="s">
        <v>486</v>
      </c>
    </row>
    <row r="12" spans="2:19" ht="15.75">
      <c r="B12" s="4" t="s">
        <v>386</v>
      </c>
      <c r="C12" s="4">
        <v>19</v>
      </c>
      <c r="D12" s="6">
        <f>+C12/D18</f>
        <v>0.5135135135135135</v>
      </c>
      <c r="E12" s="4">
        <v>47</v>
      </c>
      <c r="F12" s="6">
        <f>+E12/F18</f>
        <v>0.734375</v>
      </c>
      <c r="G12" s="4"/>
      <c r="K12" s="4"/>
      <c r="L12" s="6"/>
      <c r="M12" s="5"/>
      <c r="N12" s="6"/>
      <c r="O12" s="4"/>
      <c r="P12" s="6"/>
      <c r="Q12" s="5"/>
      <c r="R12" s="6"/>
      <c r="S12" t="s">
        <v>60</v>
      </c>
    </row>
    <row r="13" spans="2:19" ht="15.75">
      <c r="B13" s="4" t="s">
        <v>387</v>
      </c>
      <c r="C13" s="4">
        <v>6</v>
      </c>
      <c r="D13" s="6">
        <f>+C13/D18</f>
        <v>0.16216216216216217</v>
      </c>
      <c r="E13" s="4">
        <v>9</v>
      </c>
      <c r="F13" s="6">
        <f>+E13/F18</f>
        <v>0.140625</v>
      </c>
      <c r="G13" s="4"/>
      <c r="K13" s="4"/>
      <c r="L13" s="6"/>
      <c r="M13" s="5"/>
      <c r="N13" s="6"/>
      <c r="O13" s="4"/>
      <c r="P13" s="6"/>
      <c r="Q13" s="5"/>
      <c r="R13" s="6"/>
      <c r="S13" t="s">
        <v>61</v>
      </c>
    </row>
    <row r="14" spans="2:19" ht="15.75">
      <c r="B14" s="4" t="s">
        <v>388</v>
      </c>
      <c r="C14" s="4">
        <v>0</v>
      </c>
      <c r="D14" s="6">
        <f>+C14/D18</f>
        <v>0</v>
      </c>
      <c r="E14" s="4">
        <v>1</v>
      </c>
      <c r="F14" s="6">
        <f>+E14/F18</f>
        <v>0.015625</v>
      </c>
      <c r="G14" s="4"/>
      <c r="K14" s="4"/>
      <c r="L14" s="6"/>
      <c r="M14" s="5"/>
      <c r="N14" s="6"/>
      <c r="O14" s="4"/>
      <c r="P14" s="6"/>
      <c r="Q14" s="5"/>
      <c r="R14" s="6"/>
      <c r="S14" t="s">
        <v>62</v>
      </c>
    </row>
    <row r="15" spans="2:19" ht="15.75">
      <c r="B15" s="4" t="s">
        <v>389</v>
      </c>
      <c r="C15" s="4">
        <v>0</v>
      </c>
      <c r="D15" s="6">
        <f>+C15/D18</f>
        <v>0</v>
      </c>
      <c r="E15" s="4">
        <v>0</v>
      </c>
      <c r="F15" s="6">
        <f>+E15/F18</f>
        <v>0</v>
      </c>
      <c r="G15" s="4"/>
      <c r="K15" s="4"/>
      <c r="L15" s="6"/>
      <c r="M15" s="5"/>
      <c r="N15" s="6"/>
      <c r="O15" s="4"/>
      <c r="P15" s="6"/>
      <c r="Q15" s="5"/>
      <c r="R15" s="6"/>
      <c r="S15" t="s">
        <v>63</v>
      </c>
    </row>
    <row r="16" spans="2:19" ht="15.75">
      <c r="B16" s="4" t="s">
        <v>390</v>
      </c>
      <c r="C16" s="4">
        <v>2</v>
      </c>
      <c r="D16" s="6">
        <f>+C16/D18</f>
        <v>0.05405405405405406</v>
      </c>
      <c r="E16" s="4">
        <v>0</v>
      </c>
      <c r="F16" s="6">
        <f>+E16/F18</f>
        <v>0</v>
      </c>
      <c r="G16" s="4"/>
      <c r="K16" s="4"/>
      <c r="L16" s="6"/>
      <c r="M16" s="5"/>
      <c r="N16" s="6"/>
      <c r="O16" s="4"/>
      <c r="P16" s="6"/>
      <c r="Q16" s="5"/>
      <c r="R16" s="6"/>
      <c r="S16" t="s">
        <v>64</v>
      </c>
    </row>
    <row r="17" spans="2:19" ht="6.75" customHeight="1">
      <c r="B17" s="4"/>
      <c r="C17" s="4"/>
      <c r="D17" s="5"/>
      <c r="E17" s="5"/>
      <c r="F17" s="5"/>
      <c r="G17" s="4"/>
      <c r="K17" s="4"/>
      <c r="L17" s="5"/>
      <c r="M17" s="5"/>
      <c r="N17" s="5"/>
      <c r="O17" s="4"/>
      <c r="P17" s="5"/>
      <c r="Q17" s="5"/>
      <c r="R17" s="5"/>
      <c r="S17" t="s">
        <v>486</v>
      </c>
    </row>
    <row r="18" spans="2:29" s="4" customFormat="1" ht="15">
      <c r="B18" s="2" t="s">
        <v>353</v>
      </c>
      <c r="C18" s="2"/>
      <c r="D18" s="7">
        <f>+SUM(C11:C16)</f>
        <v>37</v>
      </c>
      <c r="E18" s="7"/>
      <c r="F18" s="7">
        <f>SUM(E11:E16)</f>
        <v>64</v>
      </c>
      <c r="K18" s="2"/>
      <c r="L18" s="7"/>
      <c r="M18" s="7"/>
      <c r="N18" s="7"/>
      <c r="O18" s="2"/>
      <c r="P18" s="7"/>
      <c r="Q18" s="7"/>
      <c r="R18" s="7"/>
      <c r="S18" t="s">
        <v>65</v>
      </c>
      <c r="T18"/>
      <c r="U18"/>
      <c r="V18"/>
      <c r="W18"/>
      <c r="X18"/>
      <c r="Y18"/>
      <c r="Z18"/>
      <c r="AA18"/>
      <c r="AB18"/>
      <c r="AC18"/>
    </row>
    <row r="19" spans="19:29" s="4" customFormat="1" ht="15">
      <c r="S19"/>
      <c r="T19"/>
      <c r="U19"/>
      <c r="V19"/>
      <c r="W19"/>
      <c r="X19"/>
      <c r="Y19"/>
      <c r="Z19"/>
      <c r="AA19"/>
      <c r="AB19"/>
      <c r="AC19"/>
    </row>
    <row r="20" spans="1:29" s="4" customFormat="1" ht="15.75">
      <c r="A20" s="3" t="s">
        <v>354</v>
      </c>
      <c r="S20" t="s">
        <v>66</v>
      </c>
      <c r="T20"/>
      <c r="U20"/>
      <c r="V20"/>
      <c r="W20"/>
      <c r="X20"/>
      <c r="Y20"/>
      <c r="Z20"/>
      <c r="AA20"/>
      <c r="AB20"/>
      <c r="AC20"/>
    </row>
    <row r="21" spans="1:29" s="4" customFormat="1" ht="10.5" customHeight="1">
      <c r="A21" s="3"/>
      <c r="S21" t="s">
        <v>641</v>
      </c>
      <c r="T21"/>
      <c r="U21"/>
      <c r="V21"/>
      <c r="W21"/>
      <c r="X21"/>
      <c r="Y21"/>
      <c r="Z21"/>
      <c r="AA21"/>
      <c r="AB21"/>
      <c r="AC21"/>
    </row>
    <row r="22" spans="4:29" s="4" customFormat="1" ht="15">
      <c r="D22" s="7" t="s">
        <v>356</v>
      </c>
      <c r="E22" s="7"/>
      <c r="F22" s="7" t="s">
        <v>355</v>
      </c>
      <c r="G22" s="7"/>
      <c r="H22" s="7" t="s">
        <v>357</v>
      </c>
      <c r="I22" s="7"/>
      <c r="J22" s="7" t="s">
        <v>115</v>
      </c>
      <c r="S22" t="s">
        <v>493</v>
      </c>
      <c r="T22"/>
      <c r="U22"/>
      <c r="V22"/>
      <c r="W22"/>
      <c r="X22"/>
      <c r="Y22"/>
      <c r="Z22"/>
      <c r="AA22"/>
      <c r="AB22"/>
      <c r="AC22"/>
    </row>
    <row r="23" spans="2:19" ht="21" customHeight="1">
      <c r="B23" s="4" t="s">
        <v>385</v>
      </c>
      <c r="C23" s="4">
        <v>3</v>
      </c>
      <c r="D23" s="6">
        <f>+C23/D30</f>
        <v>0.09375</v>
      </c>
      <c r="E23" s="4">
        <v>5</v>
      </c>
      <c r="F23" s="6">
        <f>+E23/F30</f>
        <v>0.2631578947368421</v>
      </c>
      <c r="G23" s="4">
        <v>5</v>
      </c>
      <c r="H23" s="6">
        <f>+G23/H30</f>
        <v>0.21739130434782608</v>
      </c>
      <c r="I23" s="4">
        <v>4</v>
      </c>
      <c r="J23" s="6">
        <f>+I23/J30</f>
        <v>0.14814814814814814</v>
      </c>
      <c r="K23" s="4"/>
      <c r="L23" s="6"/>
      <c r="M23" s="5"/>
      <c r="N23" s="6"/>
      <c r="O23" s="4"/>
      <c r="P23" s="6"/>
      <c r="Q23" s="5"/>
      <c r="R23" s="6"/>
      <c r="S23" t="s">
        <v>67</v>
      </c>
    </row>
    <row r="24" spans="2:19" ht="15.75">
      <c r="B24" s="4" t="s">
        <v>386</v>
      </c>
      <c r="C24" s="4">
        <v>23</v>
      </c>
      <c r="D24" s="6">
        <f>+C24/D30</f>
        <v>0.71875</v>
      </c>
      <c r="E24" s="4">
        <v>9</v>
      </c>
      <c r="F24" s="6">
        <f>+E24/F30</f>
        <v>0.47368421052631576</v>
      </c>
      <c r="G24" s="4">
        <v>14</v>
      </c>
      <c r="H24" s="6">
        <f>+G24/H30</f>
        <v>0.6086956521739131</v>
      </c>
      <c r="I24" s="4">
        <v>20</v>
      </c>
      <c r="J24" s="6">
        <f>+I24/J30</f>
        <v>0.7407407407407407</v>
      </c>
      <c r="K24" s="4"/>
      <c r="L24" s="6"/>
      <c r="M24" s="5"/>
      <c r="N24" s="6"/>
      <c r="O24" s="4"/>
      <c r="P24" s="6"/>
      <c r="Q24" s="5"/>
      <c r="R24" s="6"/>
      <c r="S24" t="s">
        <v>68</v>
      </c>
    </row>
    <row r="25" spans="2:19" ht="15.75">
      <c r="B25" s="4" t="s">
        <v>387</v>
      </c>
      <c r="C25" s="4">
        <v>5</v>
      </c>
      <c r="D25" s="6">
        <f>+C25/D30</f>
        <v>0.15625</v>
      </c>
      <c r="E25" s="4">
        <v>5</v>
      </c>
      <c r="F25" s="6">
        <f>+E25/F30</f>
        <v>0.2631578947368421</v>
      </c>
      <c r="G25" s="4">
        <v>4</v>
      </c>
      <c r="H25" s="6">
        <f>+G25/H30</f>
        <v>0.17391304347826086</v>
      </c>
      <c r="I25" s="4">
        <v>1</v>
      </c>
      <c r="J25" s="6">
        <f>+I25/J30</f>
        <v>0.037037037037037035</v>
      </c>
      <c r="K25" s="4"/>
      <c r="L25" s="6"/>
      <c r="M25" s="5"/>
      <c r="N25" s="6"/>
      <c r="O25" s="4"/>
      <c r="P25" s="6"/>
      <c r="Q25" s="5"/>
      <c r="R25" s="6"/>
      <c r="S25" t="s">
        <v>69</v>
      </c>
    </row>
    <row r="26" spans="2:19" ht="15.75">
      <c r="B26" s="4" t="s">
        <v>388</v>
      </c>
      <c r="C26" s="4">
        <v>1</v>
      </c>
      <c r="D26" s="6">
        <f>+C26/D30</f>
        <v>0.03125</v>
      </c>
      <c r="E26" s="4">
        <v>0</v>
      </c>
      <c r="F26" s="6">
        <f>+E26/F30</f>
        <v>0</v>
      </c>
      <c r="G26" s="4">
        <v>0</v>
      </c>
      <c r="H26" s="6">
        <f>+G26/H30</f>
        <v>0</v>
      </c>
      <c r="I26" s="4">
        <v>0</v>
      </c>
      <c r="J26" s="6">
        <f>+I26/J30</f>
        <v>0</v>
      </c>
      <c r="K26" s="4"/>
      <c r="L26" s="6"/>
      <c r="M26" s="5"/>
      <c r="N26" s="6"/>
      <c r="O26" s="4"/>
      <c r="P26" s="6"/>
      <c r="Q26" s="5"/>
      <c r="R26" s="6"/>
      <c r="S26" t="s">
        <v>70</v>
      </c>
    </row>
    <row r="27" spans="2:19" ht="15.75">
      <c r="B27" s="4" t="s">
        <v>389</v>
      </c>
      <c r="C27" s="4">
        <v>0</v>
      </c>
      <c r="D27" s="6">
        <f>+C27/D30</f>
        <v>0</v>
      </c>
      <c r="E27" s="4">
        <v>0</v>
      </c>
      <c r="F27" s="6">
        <f>+E27/F30</f>
        <v>0</v>
      </c>
      <c r="G27" s="4">
        <v>0</v>
      </c>
      <c r="H27" s="6">
        <f>+G27/H30</f>
        <v>0</v>
      </c>
      <c r="I27" s="4">
        <v>0</v>
      </c>
      <c r="J27" s="6">
        <f>+I27/J30</f>
        <v>0</v>
      </c>
      <c r="K27" s="4"/>
      <c r="L27" s="6"/>
      <c r="M27" s="5"/>
      <c r="N27" s="6"/>
      <c r="O27" s="4"/>
      <c r="P27" s="6"/>
      <c r="Q27" s="5"/>
      <c r="R27" s="6"/>
      <c r="S27" t="s">
        <v>71</v>
      </c>
    </row>
    <row r="28" spans="2:19" ht="15.75">
      <c r="B28" s="4" t="s">
        <v>390</v>
      </c>
      <c r="C28" s="4">
        <v>0</v>
      </c>
      <c r="D28" s="6">
        <f>+C28/D30</f>
        <v>0</v>
      </c>
      <c r="E28" s="4">
        <v>0</v>
      </c>
      <c r="F28" s="6">
        <f>+E28/F30</f>
        <v>0</v>
      </c>
      <c r="G28" s="4">
        <v>0</v>
      </c>
      <c r="H28" s="6">
        <f>+G28/H30</f>
        <v>0</v>
      </c>
      <c r="I28" s="4">
        <v>2</v>
      </c>
      <c r="J28" s="6">
        <f>+I28/J30</f>
        <v>0.07407407407407407</v>
      </c>
      <c r="K28" s="4"/>
      <c r="L28" s="6"/>
      <c r="M28" s="5"/>
      <c r="N28" s="6"/>
      <c r="O28" s="4"/>
      <c r="P28" s="6"/>
      <c r="Q28" s="5"/>
      <c r="R28" s="6"/>
      <c r="S28" t="s">
        <v>493</v>
      </c>
    </row>
    <row r="29" spans="19:29" s="4" customFormat="1" ht="6.75" customHeight="1">
      <c r="S29" t="s">
        <v>72</v>
      </c>
      <c r="T29"/>
      <c r="U29"/>
      <c r="V29"/>
      <c r="W29"/>
      <c r="X29"/>
      <c r="Y29"/>
      <c r="Z29"/>
      <c r="AA29"/>
      <c r="AB29"/>
      <c r="AC29"/>
    </row>
    <row r="30" spans="2:29" s="4" customFormat="1" ht="15">
      <c r="B30" s="2" t="s">
        <v>353</v>
      </c>
      <c r="D30" s="7">
        <f>SUM(C23:C28)</f>
        <v>32</v>
      </c>
      <c r="E30" s="7"/>
      <c r="F30" s="7">
        <f>SUM(E23:E28)</f>
        <v>19</v>
      </c>
      <c r="G30" s="7"/>
      <c r="H30" s="7">
        <f>SUM(G23:G28)</f>
        <v>23</v>
      </c>
      <c r="I30" s="7"/>
      <c r="J30" s="7">
        <f>SUM(I23:I28)</f>
        <v>27</v>
      </c>
      <c r="L30" s="7"/>
      <c r="M30" s="7"/>
      <c r="N30" s="7"/>
      <c r="P30" s="7"/>
      <c r="Q30" s="7"/>
      <c r="R30" s="7"/>
      <c r="S30"/>
      <c r="T30"/>
      <c r="U30"/>
      <c r="V30"/>
      <c r="W30"/>
      <c r="X30"/>
      <c r="Y30"/>
      <c r="Z30"/>
      <c r="AA30"/>
      <c r="AB30"/>
      <c r="AC30"/>
    </row>
    <row r="31" spans="19:29" s="4" customFormat="1" ht="15">
      <c r="S31" t="s">
        <v>73</v>
      </c>
      <c r="T31"/>
      <c r="U31"/>
      <c r="V31"/>
      <c r="W31"/>
      <c r="X31"/>
      <c r="Y31" t="s">
        <v>80</v>
      </c>
      <c r="Z31"/>
      <c r="AA31"/>
      <c r="AB31"/>
      <c r="AC31"/>
    </row>
    <row r="32" spans="1:29" s="4" customFormat="1" ht="15.75">
      <c r="A32" s="3" t="s">
        <v>117</v>
      </c>
      <c r="S32" t="s">
        <v>650</v>
      </c>
      <c r="T32"/>
      <c r="U32"/>
      <c r="V32"/>
      <c r="W32"/>
      <c r="X32"/>
      <c r="Y32" t="s">
        <v>659</v>
      </c>
      <c r="Z32"/>
      <c r="AA32"/>
      <c r="AB32"/>
      <c r="AC32"/>
    </row>
    <row r="33" spans="1:29" s="4" customFormat="1" ht="12" customHeight="1">
      <c r="A33" s="3"/>
      <c r="S33" t="s">
        <v>497</v>
      </c>
      <c r="T33"/>
      <c r="U33"/>
      <c r="V33"/>
      <c r="W33"/>
      <c r="X33"/>
      <c r="Y33" t="s">
        <v>503</v>
      </c>
      <c r="Z33"/>
      <c r="AA33"/>
      <c r="AB33"/>
      <c r="AC33"/>
    </row>
    <row r="34" spans="3:29" s="4" customFormat="1" ht="15">
      <c r="C34" s="4">
        <v>5</v>
      </c>
      <c r="D34" s="7" t="s">
        <v>349</v>
      </c>
      <c r="E34" s="7">
        <v>6</v>
      </c>
      <c r="F34" s="7" t="s">
        <v>349</v>
      </c>
      <c r="G34" s="7">
        <v>7</v>
      </c>
      <c r="H34" s="7" t="s">
        <v>349</v>
      </c>
      <c r="I34" s="7">
        <v>8</v>
      </c>
      <c r="J34" s="7" t="s">
        <v>349</v>
      </c>
      <c r="K34" s="5">
        <v>1</v>
      </c>
      <c r="L34" s="7" t="s">
        <v>350</v>
      </c>
      <c r="M34" s="7">
        <v>2</v>
      </c>
      <c r="N34" s="7" t="s">
        <v>350</v>
      </c>
      <c r="O34" s="7">
        <v>3</v>
      </c>
      <c r="P34" s="7" t="s">
        <v>350</v>
      </c>
      <c r="Q34" s="7">
        <v>4</v>
      </c>
      <c r="R34" s="7" t="s">
        <v>350</v>
      </c>
      <c r="S34" t="s">
        <v>74</v>
      </c>
      <c r="T34"/>
      <c r="U34"/>
      <c r="V34"/>
      <c r="W34"/>
      <c r="X34"/>
      <c r="Y34" t="s">
        <v>120</v>
      </c>
      <c r="Z34"/>
      <c r="AA34"/>
      <c r="AB34"/>
      <c r="AC34"/>
    </row>
    <row r="35" spans="4:29" s="4" customFormat="1" ht="15">
      <c r="D35" s="7" t="s">
        <v>356</v>
      </c>
      <c r="E35" s="7"/>
      <c r="F35" s="7" t="s">
        <v>355</v>
      </c>
      <c r="G35" s="7"/>
      <c r="H35" s="7" t="s">
        <v>357</v>
      </c>
      <c r="I35" s="7"/>
      <c r="J35" s="7" t="s">
        <v>115</v>
      </c>
      <c r="K35" s="5"/>
      <c r="L35" s="7" t="s">
        <v>356</v>
      </c>
      <c r="M35" s="7"/>
      <c r="N35" s="7" t="s">
        <v>355</v>
      </c>
      <c r="O35" s="7"/>
      <c r="P35" s="7" t="s">
        <v>357</v>
      </c>
      <c r="Q35" s="7"/>
      <c r="R35" s="7" t="s">
        <v>115</v>
      </c>
      <c r="S35" t="s">
        <v>75</v>
      </c>
      <c r="T35"/>
      <c r="U35"/>
      <c r="V35"/>
      <c r="W35"/>
      <c r="X35"/>
      <c r="Y35" t="s">
        <v>121</v>
      </c>
      <c r="Z35"/>
      <c r="AA35"/>
      <c r="AB35"/>
      <c r="AC35"/>
    </row>
    <row r="36" spans="2:25" ht="21" customHeight="1">
      <c r="B36" s="4" t="s">
        <v>385</v>
      </c>
      <c r="C36" s="4">
        <v>3</v>
      </c>
      <c r="D36" s="6">
        <f>+C36/D43</f>
        <v>0.3</v>
      </c>
      <c r="E36" s="4">
        <v>2</v>
      </c>
      <c r="F36" s="6">
        <f>+E36/F43</f>
        <v>0.2857142857142857</v>
      </c>
      <c r="G36" s="4">
        <v>3</v>
      </c>
      <c r="H36" s="6">
        <f>+G36/H43</f>
        <v>0.3</v>
      </c>
      <c r="I36" s="4">
        <v>2</v>
      </c>
      <c r="J36" s="6">
        <f>+I36/J43</f>
        <v>0.2</v>
      </c>
      <c r="K36" s="4">
        <v>0</v>
      </c>
      <c r="L36" s="6">
        <f>+K36/L43</f>
        <v>0</v>
      </c>
      <c r="M36" s="4">
        <v>3</v>
      </c>
      <c r="N36" s="6">
        <f>+M36/N43</f>
        <v>0.25</v>
      </c>
      <c r="O36" s="4">
        <v>2</v>
      </c>
      <c r="P36" s="6">
        <f>+O36/P43</f>
        <v>0.15384615384615385</v>
      </c>
      <c r="Q36" s="4">
        <v>2</v>
      </c>
      <c r="R36" s="6">
        <f>+Q36/R43</f>
        <v>0.11764705882352941</v>
      </c>
      <c r="S36" t="s">
        <v>76</v>
      </c>
      <c r="Y36" t="s">
        <v>122</v>
      </c>
    </row>
    <row r="37" spans="2:25" ht="15.75">
      <c r="B37" s="4" t="s">
        <v>386</v>
      </c>
      <c r="C37" s="4">
        <v>5</v>
      </c>
      <c r="D37" s="6">
        <f>+C37/D43</f>
        <v>0.5</v>
      </c>
      <c r="E37" s="4">
        <v>3</v>
      </c>
      <c r="F37" s="6">
        <f>+E37/F43</f>
        <v>0.42857142857142855</v>
      </c>
      <c r="G37" s="4">
        <v>5</v>
      </c>
      <c r="H37" s="6">
        <f>+G37/H43</f>
        <v>0.5</v>
      </c>
      <c r="I37" s="4">
        <v>6</v>
      </c>
      <c r="J37" s="6">
        <f>+I37/J43</f>
        <v>0.6</v>
      </c>
      <c r="K37" s="4">
        <v>18</v>
      </c>
      <c r="L37" s="6">
        <f>+K37/L43</f>
        <v>0.8181818181818182</v>
      </c>
      <c r="M37" s="4">
        <v>6</v>
      </c>
      <c r="N37" s="6">
        <f>+M37/N43</f>
        <v>0.5</v>
      </c>
      <c r="O37" s="4">
        <v>9</v>
      </c>
      <c r="P37" s="6">
        <f>+O37/P43</f>
        <v>0.6923076923076923</v>
      </c>
      <c r="Q37" s="4">
        <v>14</v>
      </c>
      <c r="R37" s="6">
        <f>+Q37/R43</f>
        <v>0.8235294117647058</v>
      </c>
      <c r="S37" t="s">
        <v>77</v>
      </c>
      <c r="Y37" t="s">
        <v>123</v>
      </c>
    </row>
    <row r="38" spans="2:25" ht="15.75">
      <c r="B38" s="4" t="s">
        <v>387</v>
      </c>
      <c r="C38" s="4">
        <v>2</v>
      </c>
      <c r="D38" s="6">
        <f>+C38/D43</f>
        <v>0.2</v>
      </c>
      <c r="E38" s="4">
        <v>2</v>
      </c>
      <c r="F38" s="6">
        <f>+E38/F43</f>
        <v>0.2857142857142857</v>
      </c>
      <c r="G38" s="4">
        <v>2</v>
      </c>
      <c r="H38" s="6">
        <f>+G38/H43</f>
        <v>0.2</v>
      </c>
      <c r="I38" s="4">
        <v>0</v>
      </c>
      <c r="J38" s="6">
        <f>+I38/J43</f>
        <v>0</v>
      </c>
      <c r="K38" s="4">
        <v>3</v>
      </c>
      <c r="L38" s="6">
        <f>+K38/L43</f>
        <v>0.13636363636363635</v>
      </c>
      <c r="M38" s="4">
        <v>3</v>
      </c>
      <c r="N38" s="6">
        <f>+M38/N43</f>
        <v>0.25</v>
      </c>
      <c r="O38" s="4">
        <v>2</v>
      </c>
      <c r="P38" s="6">
        <f>+O38/P43</f>
        <v>0.15384615384615385</v>
      </c>
      <c r="Q38" s="4">
        <v>1</v>
      </c>
      <c r="R38" s="6">
        <f>+Q38/R43</f>
        <v>0.058823529411764705</v>
      </c>
      <c r="S38" t="s">
        <v>78</v>
      </c>
      <c r="Y38" t="s">
        <v>124</v>
      </c>
    </row>
    <row r="39" spans="2:25" ht="15.75">
      <c r="B39" s="4" t="s">
        <v>388</v>
      </c>
      <c r="C39" s="4">
        <v>0</v>
      </c>
      <c r="D39" s="6">
        <f>+C39/D43</f>
        <v>0</v>
      </c>
      <c r="E39" s="4">
        <v>0</v>
      </c>
      <c r="F39" s="6">
        <f>+E39/F43</f>
        <v>0</v>
      </c>
      <c r="G39" s="4">
        <v>0</v>
      </c>
      <c r="H39" s="6">
        <f>+G39/H43</f>
        <v>0</v>
      </c>
      <c r="I39" s="4">
        <v>0</v>
      </c>
      <c r="J39" s="6">
        <f>+I39/J43</f>
        <v>0</v>
      </c>
      <c r="K39" s="4">
        <v>1</v>
      </c>
      <c r="L39" s="6">
        <f>+K39/L43</f>
        <v>0.045454545454545456</v>
      </c>
      <c r="M39" s="4">
        <v>0</v>
      </c>
      <c r="N39" s="6">
        <f>+M39/N43</f>
        <v>0</v>
      </c>
      <c r="O39" s="4">
        <v>0</v>
      </c>
      <c r="P39" s="6">
        <f>+O39/P43</f>
        <v>0</v>
      </c>
      <c r="Q39" s="4">
        <v>0</v>
      </c>
      <c r="R39" s="6">
        <f>+Q39/R43</f>
        <v>0</v>
      </c>
      <c r="S39" t="s">
        <v>497</v>
      </c>
      <c r="Y39" t="s">
        <v>503</v>
      </c>
    </row>
    <row r="40" spans="2:25" ht="15.75">
      <c r="B40" s="4" t="s">
        <v>389</v>
      </c>
      <c r="C40" s="4">
        <v>0</v>
      </c>
      <c r="D40" s="6">
        <f>+C40/D43</f>
        <v>0</v>
      </c>
      <c r="E40" s="4">
        <v>0</v>
      </c>
      <c r="F40" s="6">
        <f>+E40/F43</f>
        <v>0</v>
      </c>
      <c r="G40" s="4">
        <v>0</v>
      </c>
      <c r="H40" s="6">
        <f>+G40/H43</f>
        <v>0</v>
      </c>
      <c r="I40" s="4">
        <v>0</v>
      </c>
      <c r="J40" s="6">
        <f>+I40/J43</f>
        <v>0</v>
      </c>
      <c r="K40" s="4">
        <v>0</v>
      </c>
      <c r="L40" s="6">
        <f>+K40/L43</f>
        <v>0</v>
      </c>
      <c r="M40" s="4">
        <v>0</v>
      </c>
      <c r="N40" s="6">
        <f>+M40/N43</f>
        <v>0</v>
      </c>
      <c r="O40" s="4">
        <v>0</v>
      </c>
      <c r="P40" s="6">
        <f>+O40/P43</f>
        <v>0</v>
      </c>
      <c r="Q40" s="4">
        <v>0</v>
      </c>
      <c r="R40" s="6">
        <f>+Q40/R43</f>
        <v>0</v>
      </c>
      <c r="S40" t="s">
        <v>79</v>
      </c>
      <c r="Y40" t="s">
        <v>125</v>
      </c>
    </row>
    <row r="41" spans="2:18" ht="15.75">
      <c r="B41" s="4" t="s">
        <v>390</v>
      </c>
      <c r="C41" s="4">
        <v>0</v>
      </c>
      <c r="D41" s="6">
        <f>+C41/D43</f>
        <v>0</v>
      </c>
      <c r="E41" s="4">
        <v>0</v>
      </c>
      <c r="F41" s="6">
        <f>+E41/F43</f>
        <v>0</v>
      </c>
      <c r="G41" s="4">
        <v>0</v>
      </c>
      <c r="H41" s="6">
        <f>+G41/H43</f>
        <v>0</v>
      </c>
      <c r="I41" s="4">
        <v>2</v>
      </c>
      <c r="J41" s="6">
        <f>+I41/J43</f>
        <v>0.2</v>
      </c>
      <c r="K41" s="4">
        <v>0</v>
      </c>
      <c r="L41" s="6">
        <f>+K41/L43</f>
        <v>0</v>
      </c>
      <c r="M41" s="4">
        <v>0</v>
      </c>
      <c r="N41" s="6">
        <f>+M41/N43</f>
        <v>0</v>
      </c>
      <c r="O41" s="4">
        <v>0</v>
      </c>
      <c r="P41" s="6">
        <f>+O41/P43</f>
        <v>0</v>
      </c>
      <c r="Q41" s="4">
        <v>0</v>
      </c>
      <c r="R41" s="6">
        <f>+Q41/R43</f>
        <v>0</v>
      </c>
    </row>
    <row r="42" s="4" customFormat="1" ht="6.75" customHeight="1"/>
    <row r="43" spans="2:18" s="4" customFormat="1" ht="15">
      <c r="B43" s="2" t="s">
        <v>353</v>
      </c>
      <c r="D43" s="7">
        <f>SUM(C36:C41)</f>
        <v>10</v>
      </c>
      <c r="E43" s="7"/>
      <c r="F43" s="7">
        <f>SUM(E36:E41)</f>
        <v>7</v>
      </c>
      <c r="G43" s="7"/>
      <c r="H43" s="7">
        <f>SUM(G36:G41)</f>
        <v>10</v>
      </c>
      <c r="I43" s="7"/>
      <c r="J43" s="7">
        <f>SUM(I36:I41)</f>
        <v>10</v>
      </c>
      <c r="L43" s="7">
        <f>SUM(K36:K41)</f>
        <v>22</v>
      </c>
      <c r="M43" s="7"/>
      <c r="N43" s="7">
        <f>SUM(M36:M41)</f>
        <v>12</v>
      </c>
      <c r="O43" s="7"/>
      <c r="P43" s="7">
        <f>SUM(O36:O41)</f>
        <v>13</v>
      </c>
      <c r="Q43" s="7"/>
      <c r="R43" s="7">
        <f>SUM(Q36:Q41)</f>
        <v>17</v>
      </c>
    </row>
    <row r="44" s="4" customFormat="1" ht="15"/>
    <row r="45" s="4" customFormat="1" ht="15"/>
    <row r="46" s="4" customFormat="1" ht="15">
      <c r="A46" s="4" t="s">
        <v>0</v>
      </c>
    </row>
    <row r="47" s="4" customFormat="1" ht="15">
      <c r="A47" s="4" t="s">
        <v>1</v>
      </c>
    </row>
    <row r="48" s="4" customFormat="1" ht="15"/>
    <row r="49" s="4" customFormat="1" ht="15">
      <c r="A49" s="4" t="s">
        <v>9</v>
      </c>
    </row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>
      <c r="K178"/>
    </row>
    <row r="179" s="4" customFormat="1" ht="15">
      <c r="K179"/>
    </row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</sheetData>
  <mergeCells count="5">
    <mergeCell ref="A6:R6"/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1" width="0" style="0" hidden="1" customWidth="1" outlineLevel="1"/>
    <col min="32" max="32" width="9.140625" style="0" customWidth="1" collapsed="1"/>
  </cols>
  <sheetData>
    <row r="1" spans="1:31" s="1" customFormat="1" ht="20.25">
      <c r="A1" s="16" t="s">
        <v>364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t="s">
        <v>534</v>
      </c>
      <c r="V1"/>
      <c r="W1"/>
      <c r="X1"/>
      <c r="Y1"/>
      <c r="Z1"/>
      <c r="AA1"/>
      <c r="AB1"/>
      <c r="AC1"/>
      <c r="AD1"/>
      <c r="AE1"/>
    </row>
    <row r="2" spans="21:31" s="2" customFormat="1" ht="15.75" customHeight="1">
      <c r="U2" t="s">
        <v>535</v>
      </c>
      <c r="V2"/>
      <c r="W2"/>
      <c r="X2"/>
      <c r="Y2"/>
      <c r="Z2"/>
      <c r="AA2"/>
      <c r="AB2"/>
      <c r="AC2"/>
      <c r="AD2"/>
      <c r="AE2"/>
    </row>
    <row r="3" spans="1:21" ht="15">
      <c r="A3" s="17" t="s">
        <v>365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  <c r="U3" t="s">
        <v>486</v>
      </c>
    </row>
    <row r="4" spans="1:21" ht="15">
      <c r="A4" s="17" t="s">
        <v>366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  <c r="U4" t="s">
        <v>536</v>
      </c>
    </row>
    <row r="5" spans="1:21" ht="15">
      <c r="A5" s="17" t="s">
        <v>367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  <c r="T5" s="4"/>
      <c r="U5" t="s">
        <v>537</v>
      </c>
    </row>
    <row r="6" spans="1:21" ht="15">
      <c r="A6" s="17" t="s">
        <v>368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"/>
      <c r="T6" s="4"/>
      <c r="U6" t="s">
        <v>538</v>
      </c>
    </row>
    <row r="7" spans="1:21" ht="15">
      <c r="A7" s="17" t="s">
        <v>369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4"/>
      <c r="T7" s="4"/>
      <c r="U7" t="s">
        <v>486</v>
      </c>
    </row>
    <row r="8" spans="2:21" ht="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t="s">
        <v>539</v>
      </c>
    </row>
    <row r="9" spans="1:21" ht="15.75">
      <c r="A9" s="3" t="s">
        <v>116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t="s">
        <v>540</v>
      </c>
    </row>
    <row r="10" spans="2:21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U10" t="s">
        <v>541</v>
      </c>
    </row>
    <row r="11" spans="2:21" ht="15">
      <c r="B11" s="4"/>
      <c r="C11" s="4"/>
      <c r="D11" s="7" t="s">
        <v>349</v>
      </c>
      <c r="E11" s="7"/>
      <c r="F11" s="7" t="s">
        <v>350</v>
      </c>
      <c r="G11" s="4"/>
      <c r="K11" s="4"/>
      <c r="L11" s="7"/>
      <c r="M11" s="7"/>
      <c r="N11" s="7"/>
      <c r="O11" s="4"/>
      <c r="P11" s="7"/>
      <c r="Q11" s="7"/>
      <c r="R11" s="7"/>
      <c r="U11" t="s">
        <v>493</v>
      </c>
    </row>
    <row r="12" spans="2:21" ht="21" customHeight="1">
      <c r="B12" s="4" t="s">
        <v>370</v>
      </c>
      <c r="C12" s="4">
        <v>33</v>
      </c>
      <c r="D12" s="6">
        <f>+C12/D16</f>
        <v>0.4852941176470588</v>
      </c>
      <c r="E12" s="5">
        <v>60</v>
      </c>
      <c r="F12" s="6">
        <f>+E12/F16</f>
        <v>0.45454545454545453</v>
      </c>
      <c r="G12" s="4"/>
      <c r="K12" s="4"/>
      <c r="L12" s="6"/>
      <c r="M12" s="5"/>
      <c r="N12" s="6"/>
      <c r="O12" s="4"/>
      <c r="P12" s="6"/>
      <c r="Q12" s="5"/>
      <c r="R12" s="6"/>
      <c r="U12" t="s">
        <v>542</v>
      </c>
    </row>
    <row r="13" spans="2:21" ht="15.75">
      <c r="B13" s="4" t="s">
        <v>371</v>
      </c>
      <c r="C13" s="4">
        <v>13</v>
      </c>
      <c r="D13" s="6">
        <f>+C13/D16</f>
        <v>0.19117647058823528</v>
      </c>
      <c r="E13" s="5">
        <v>19</v>
      </c>
      <c r="F13" s="6">
        <f>+E13/F16</f>
        <v>0.14393939393939395</v>
      </c>
      <c r="G13" s="4"/>
      <c r="K13" s="4"/>
      <c r="L13" s="6"/>
      <c r="M13" s="5"/>
      <c r="N13" s="6"/>
      <c r="O13" s="4"/>
      <c r="P13" s="6"/>
      <c r="Q13" s="5"/>
      <c r="R13" s="6"/>
      <c r="U13" t="s">
        <v>543</v>
      </c>
    </row>
    <row r="14" spans="2:21" ht="15.75">
      <c r="B14" s="4" t="s">
        <v>372</v>
      </c>
      <c r="C14" s="4">
        <v>22</v>
      </c>
      <c r="D14" s="6">
        <f>+C14/D16</f>
        <v>0.3235294117647059</v>
      </c>
      <c r="E14" s="5">
        <v>53</v>
      </c>
      <c r="F14" s="6">
        <f>+E14/F16</f>
        <v>0.4015151515151515</v>
      </c>
      <c r="G14" s="4"/>
      <c r="K14" s="4"/>
      <c r="L14" s="6"/>
      <c r="M14" s="5"/>
      <c r="N14" s="6"/>
      <c r="O14" s="4"/>
      <c r="P14" s="6"/>
      <c r="Q14" s="5"/>
      <c r="R14" s="6"/>
      <c r="U14" t="s">
        <v>544</v>
      </c>
    </row>
    <row r="15" spans="2:21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T15" s="4"/>
      <c r="U15" t="s">
        <v>493</v>
      </c>
    </row>
    <row r="16" spans="2:31" s="4" customFormat="1" ht="15">
      <c r="B16" s="2" t="s">
        <v>353</v>
      </c>
      <c r="C16" s="2"/>
      <c r="D16" s="7">
        <f>+SUM(C12:C14)</f>
        <v>68</v>
      </c>
      <c r="E16" s="7"/>
      <c r="F16" s="7">
        <f>SUM(E12:E14)</f>
        <v>132</v>
      </c>
      <c r="K16" s="2"/>
      <c r="L16" s="7"/>
      <c r="M16" s="7"/>
      <c r="N16" s="7"/>
      <c r="O16" s="2"/>
      <c r="P16" s="7"/>
      <c r="Q16" s="7"/>
      <c r="R16" s="7"/>
      <c r="U16" t="s">
        <v>545</v>
      </c>
      <c r="V16"/>
      <c r="W16"/>
      <c r="X16"/>
      <c r="Y16"/>
      <c r="Z16"/>
      <c r="AA16"/>
      <c r="AB16"/>
      <c r="AC16"/>
      <c r="AD16"/>
      <c r="AE16"/>
    </row>
    <row r="17" spans="21:31" s="4" customFormat="1" ht="15">
      <c r="U17"/>
      <c r="V17"/>
      <c r="W17"/>
      <c r="X17"/>
      <c r="Y17"/>
      <c r="Z17"/>
      <c r="AA17"/>
      <c r="AB17"/>
      <c r="AC17"/>
      <c r="AD17"/>
      <c r="AE17"/>
    </row>
    <row r="18" spans="21:31" s="4" customFormat="1" ht="15">
      <c r="U18"/>
      <c r="V18"/>
      <c r="W18"/>
      <c r="X18"/>
      <c r="Y18"/>
      <c r="Z18"/>
      <c r="AA18"/>
      <c r="AB18"/>
      <c r="AC18"/>
      <c r="AD18"/>
      <c r="AE18"/>
    </row>
    <row r="19" spans="1:31" s="4" customFormat="1" ht="15.75">
      <c r="A19" s="3" t="s">
        <v>354</v>
      </c>
      <c r="U19" t="s">
        <v>546</v>
      </c>
      <c r="V19"/>
      <c r="W19"/>
      <c r="X19"/>
      <c r="Y19"/>
      <c r="Z19"/>
      <c r="AA19" t="s">
        <v>552</v>
      </c>
      <c r="AB19"/>
      <c r="AC19"/>
      <c r="AD19"/>
      <c r="AE19"/>
    </row>
    <row r="20" spans="1:31" s="4" customFormat="1" ht="15.75">
      <c r="A20" s="3"/>
      <c r="U20" t="s">
        <v>547</v>
      </c>
      <c r="V20"/>
      <c r="W20"/>
      <c r="X20"/>
      <c r="Y20"/>
      <c r="Z20"/>
      <c r="AA20" t="s">
        <v>553</v>
      </c>
      <c r="AB20"/>
      <c r="AC20"/>
      <c r="AD20"/>
      <c r="AE20"/>
    </row>
    <row r="21" spans="4:31" s="4" customFormat="1" ht="15">
      <c r="D21" s="7" t="s">
        <v>356</v>
      </c>
      <c r="E21" s="7"/>
      <c r="F21" s="7" t="s">
        <v>355</v>
      </c>
      <c r="G21" s="7"/>
      <c r="H21" s="7" t="s">
        <v>357</v>
      </c>
      <c r="I21" s="7"/>
      <c r="J21" s="7" t="s">
        <v>115</v>
      </c>
      <c r="U21" t="s">
        <v>497</v>
      </c>
      <c r="V21"/>
      <c r="W21"/>
      <c r="X21"/>
      <c r="Y21"/>
      <c r="Z21"/>
      <c r="AA21" t="s">
        <v>503</v>
      </c>
      <c r="AB21"/>
      <c r="AC21"/>
      <c r="AD21"/>
      <c r="AE21"/>
    </row>
    <row r="22" spans="2:27" ht="21" customHeight="1">
      <c r="B22" s="4" t="s">
        <v>370</v>
      </c>
      <c r="C22" s="4">
        <v>37</v>
      </c>
      <c r="D22" s="6">
        <f>+C22/D26</f>
        <v>0.49333333333333335</v>
      </c>
      <c r="E22" s="5">
        <v>12</v>
      </c>
      <c r="F22" s="6">
        <f>+E22/F26</f>
        <v>0.3870967741935484</v>
      </c>
      <c r="G22" s="4">
        <v>21</v>
      </c>
      <c r="H22" s="6">
        <f>+G22/H26</f>
        <v>0.4883720930232558</v>
      </c>
      <c r="I22" s="5">
        <v>23</v>
      </c>
      <c r="J22" s="6">
        <f>+I22/J26</f>
        <v>0.45098039215686275</v>
      </c>
      <c r="K22" s="4"/>
      <c r="L22" s="6"/>
      <c r="M22" s="5"/>
      <c r="N22" s="6"/>
      <c r="O22" s="4"/>
      <c r="P22" s="6"/>
      <c r="Q22" s="5"/>
      <c r="R22" s="6"/>
      <c r="U22" t="s">
        <v>548</v>
      </c>
      <c r="AA22" t="s">
        <v>554</v>
      </c>
    </row>
    <row r="23" spans="2:27" ht="15.75">
      <c r="B23" s="4" t="s">
        <v>371</v>
      </c>
      <c r="C23" s="4">
        <v>12</v>
      </c>
      <c r="D23" s="6">
        <f>+C23/D26</f>
        <v>0.16</v>
      </c>
      <c r="E23" s="5">
        <v>4</v>
      </c>
      <c r="F23" s="6">
        <f>+E23/F26</f>
        <v>0.12903225806451613</v>
      </c>
      <c r="G23" s="4">
        <v>7</v>
      </c>
      <c r="H23" s="6">
        <f>+G23/H26</f>
        <v>0.16279069767441862</v>
      </c>
      <c r="I23" s="5">
        <v>9</v>
      </c>
      <c r="J23" s="6">
        <f>+I23/J26</f>
        <v>0.17647058823529413</v>
      </c>
      <c r="K23" s="4"/>
      <c r="L23" s="6"/>
      <c r="M23" s="5"/>
      <c r="N23" s="6"/>
      <c r="O23" s="4"/>
      <c r="P23" s="6"/>
      <c r="Q23" s="5"/>
      <c r="R23" s="6"/>
      <c r="U23" t="s">
        <v>549</v>
      </c>
      <c r="AA23" t="s">
        <v>555</v>
      </c>
    </row>
    <row r="24" spans="2:27" ht="15.75">
      <c r="B24" s="4" t="s">
        <v>372</v>
      </c>
      <c r="C24" s="4">
        <v>26</v>
      </c>
      <c r="D24" s="6">
        <f>+C24/D26</f>
        <v>0.3466666666666667</v>
      </c>
      <c r="E24" s="5">
        <v>15</v>
      </c>
      <c r="F24" s="6">
        <f>+E24/F26</f>
        <v>0.4838709677419355</v>
      </c>
      <c r="G24" s="4">
        <v>15</v>
      </c>
      <c r="H24" s="6">
        <f>+G24/H26</f>
        <v>0.3488372093023256</v>
      </c>
      <c r="I24" s="5">
        <v>19</v>
      </c>
      <c r="J24" s="6">
        <f>+I24/J26</f>
        <v>0.37254901960784315</v>
      </c>
      <c r="K24" s="4"/>
      <c r="L24" s="6"/>
      <c r="M24" s="5"/>
      <c r="N24" s="6"/>
      <c r="O24" s="4"/>
      <c r="P24" s="6"/>
      <c r="Q24" s="5"/>
      <c r="R24" s="6"/>
      <c r="U24" t="s">
        <v>550</v>
      </c>
      <c r="AA24" t="s">
        <v>556</v>
      </c>
    </row>
    <row r="25" spans="2:27" ht="6.75" customHeight="1">
      <c r="B25" s="4"/>
      <c r="C25" s="4"/>
      <c r="D25" s="5"/>
      <c r="E25" s="5"/>
      <c r="F25" s="5"/>
      <c r="G25" s="4"/>
      <c r="K25" s="4"/>
      <c r="L25" s="5"/>
      <c r="M25" s="5"/>
      <c r="N25" s="5"/>
      <c r="O25" s="4"/>
      <c r="P25" s="5"/>
      <c r="Q25" s="5"/>
      <c r="R25" s="5"/>
      <c r="T25" s="4"/>
      <c r="U25" t="s">
        <v>497</v>
      </c>
      <c r="AA25" t="s">
        <v>503</v>
      </c>
    </row>
    <row r="26" spans="2:31" s="4" customFormat="1" ht="15">
      <c r="B26" s="2" t="s">
        <v>353</v>
      </c>
      <c r="C26" s="2"/>
      <c r="D26" s="7">
        <f>SUM(C22:C24)</f>
        <v>75</v>
      </c>
      <c r="E26" s="7"/>
      <c r="F26" s="7">
        <f>SUM(E22:E24)</f>
        <v>31</v>
      </c>
      <c r="H26" s="7">
        <f>SUM(G22:G24)</f>
        <v>43</v>
      </c>
      <c r="I26" s="7"/>
      <c r="J26" s="7">
        <f>SUM(I22:I24)</f>
        <v>51</v>
      </c>
      <c r="K26" s="2"/>
      <c r="L26" s="7"/>
      <c r="M26" s="7"/>
      <c r="N26" s="7"/>
      <c r="O26" s="2"/>
      <c r="P26" s="7"/>
      <c r="Q26" s="7"/>
      <c r="R26" s="7"/>
      <c r="U26" t="s">
        <v>551</v>
      </c>
      <c r="V26"/>
      <c r="W26"/>
      <c r="X26"/>
      <c r="Y26"/>
      <c r="Z26"/>
      <c r="AA26" t="s">
        <v>557</v>
      </c>
      <c r="AB26"/>
      <c r="AC26"/>
      <c r="AD26"/>
      <c r="AE26"/>
    </row>
    <row r="27" s="4" customFormat="1" ht="15"/>
    <row r="28" s="4" customFormat="1" ht="15"/>
    <row r="29" s="4" customFormat="1" ht="15.75">
      <c r="A29" s="3" t="s">
        <v>117</v>
      </c>
    </row>
    <row r="30" s="4" customFormat="1" ht="15.75">
      <c r="A30" s="3"/>
    </row>
    <row r="31" spans="3:18" s="4" customFormat="1" ht="15">
      <c r="C31" s="4">
        <v>5</v>
      </c>
      <c r="D31" s="7" t="s">
        <v>349</v>
      </c>
      <c r="E31" s="7">
        <v>6</v>
      </c>
      <c r="F31" s="7" t="s">
        <v>349</v>
      </c>
      <c r="G31" s="7">
        <v>7</v>
      </c>
      <c r="H31" s="7" t="s">
        <v>349</v>
      </c>
      <c r="I31" s="7">
        <v>8</v>
      </c>
      <c r="J31" s="7" t="s">
        <v>349</v>
      </c>
      <c r="K31" s="5">
        <v>1</v>
      </c>
      <c r="L31" s="7" t="s">
        <v>350</v>
      </c>
      <c r="M31" s="7">
        <v>2</v>
      </c>
      <c r="N31" s="7" t="s">
        <v>350</v>
      </c>
      <c r="O31" s="7">
        <v>3</v>
      </c>
      <c r="P31" s="7" t="s">
        <v>350</v>
      </c>
      <c r="Q31" s="7">
        <v>4</v>
      </c>
      <c r="R31" s="7" t="s">
        <v>350</v>
      </c>
    </row>
    <row r="32" spans="4:18" s="4" customFormat="1" ht="15">
      <c r="D32" s="7" t="s">
        <v>356</v>
      </c>
      <c r="E32" s="7"/>
      <c r="F32" s="7" t="s">
        <v>355</v>
      </c>
      <c r="G32" s="7"/>
      <c r="H32" s="7" t="s">
        <v>357</v>
      </c>
      <c r="I32" s="7"/>
      <c r="J32" s="7" t="s">
        <v>115</v>
      </c>
      <c r="K32" s="5"/>
      <c r="L32" s="7" t="s">
        <v>356</v>
      </c>
      <c r="M32" s="7"/>
      <c r="N32" s="7" t="s">
        <v>355</v>
      </c>
      <c r="O32" s="7"/>
      <c r="P32" s="7" t="s">
        <v>357</v>
      </c>
      <c r="Q32" s="7"/>
      <c r="R32" s="7" t="s">
        <v>115</v>
      </c>
    </row>
    <row r="33" spans="2:18" s="4" customFormat="1" ht="21" customHeight="1">
      <c r="B33" s="4" t="s">
        <v>351</v>
      </c>
      <c r="C33" s="4">
        <v>10</v>
      </c>
      <c r="D33" s="6">
        <f>+C33/D37</f>
        <v>0.47619047619047616</v>
      </c>
      <c r="E33" s="5">
        <v>2</v>
      </c>
      <c r="F33" s="6">
        <f>+E33/F37</f>
        <v>0.2222222222222222</v>
      </c>
      <c r="G33" s="4">
        <v>13</v>
      </c>
      <c r="H33" s="6">
        <f>+G33/H37</f>
        <v>0.6190476190476191</v>
      </c>
      <c r="I33" s="5">
        <v>8</v>
      </c>
      <c r="J33" s="6">
        <f>+I33/J37</f>
        <v>0.47058823529411764</v>
      </c>
      <c r="K33" s="4">
        <v>27</v>
      </c>
      <c r="L33" s="6">
        <f>+K33/L37</f>
        <v>0.5</v>
      </c>
      <c r="M33" s="5">
        <v>10</v>
      </c>
      <c r="N33" s="6">
        <f>+M33/N37</f>
        <v>0.45454545454545453</v>
      </c>
      <c r="O33" s="4">
        <v>8</v>
      </c>
      <c r="P33" s="6">
        <f>+O33/P37</f>
        <v>0.36363636363636365</v>
      </c>
      <c r="Q33" s="5">
        <v>15</v>
      </c>
      <c r="R33" s="6">
        <f>+Q33/R37</f>
        <v>0.4411764705882353</v>
      </c>
    </row>
    <row r="34" spans="2:18" ht="15.75">
      <c r="B34" s="4" t="s">
        <v>371</v>
      </c>
      <c r="C34" s="4">
        <v>3</v>
      </c>
      <c r="D34" s="6">
        <f>+C34/D37</f>
        <v>0.14285714285714285</v>
      </c>
      <c r="E34" s="5">
        <v>2</v>
      </c>
      <c r="F34" s="6">
        <f>+E34/F37</f>
        <v>0.2222222222222222</v>
      </c>
      <c r="G34" s="4">
        <v>3</v>
      </c>
      <c r="H34" s="6">
        <f>+G34/H37</f>
        <v>0.14285714285714285</v>
      </c>
      <c r="I34" s="5">
        <v>5</v>
      </c>
      <c r="J34" s="6">
        <f>+I34/J37</f>
        <v>0.29411764705882354</v>
      </c>
      <c r="K34" s="4">
        <v>9</v>
      </c>
      <c r="L34" s="6">
        <f>+K34/L37</f>
        <v>0.16666666666666666</v>
      </c>
      <c r="M34" s="5">
        <v>2</v>
      </c>
      <c r="N34" s="6">
        <f>+M34/N37</f>
        <v>0.09090909090909091</v>
      </c>
      <c r="O34" s="4">
        <v>4</v>
      </c>
      <c r="P34" s="6">
        <f>+O34/P37</f>
        <v>0.18181818181818182</v>
      </c>
      <c r="Q34" s="5">
        <v>4</v>
      </c>
      <c r="R34" s="6">
        <f>+Q34/R37</f>
        <v>0.11764705882352941</v>
      </c>
    </row>
    <row r="35" spans="2:18" s="4" customFormat="1" ht="15.75">
      <c r="B35" s="4" t="s">
        <v>352</v>
      </c>
      <c r="C35" s="4">
        <v>8</v>
      </c>
      <c r="D35" s="6">
        <f>+C35/D37</f>
        <v>0.38095238095238093</v>
      </c>
      <c r="E35" s="5">
        <v>5</v>
      </c>
      <c r="F35" s="6">
        <f>+E35/F37</f>
        <v>0.5555555555555556</v>
      </c>
      <c r="G35" s="4">
        <v>5</v>
      </c>
      <c r="H35" s="6">
        <f>+G35/H37</f>
        <v>0.23809523809523808</v>
      </c>
      <c r="I35" s="5">
        <v>4</v>
      </c>
      <c r="J35" s="6">
        <f>+I35/J37</f>
        <v>0.23529411764705882</v>
      </c>
      <c r="K35" s="4">
        <v>18</v>
      </c>
      <c r="L35" s="6">
        <f>+K35/L37</f>
        <v>0.3333333333333333</v>
      </c>
      <c r="M35" s="5">
        <v>10</v>
      </c>
      <c r="N35" s="6">
        <f>+M35/N37</f>
        <v>0.45454545454545453</v>
      </c>
      <c r="O35" s="4">
        <v>10</v>
      </c>
      <c r="P35" s="6">
        <f>+O35/P37</f>
        <v>0.45454545454545453</v>
      </c>
      <c r="Q35" s="5">
        <v>15</v>
      </c>
      <c r="R35" s="6">
        <f>+Q35/R37</f>
        <v>0.4411764705882353</v>
      </c>
    </row>
    <row r="36" s="4" customFormat="1" ht="6.75" customHeight="1"/>
    <row r="37" spans="2:18" s="4" customFormat="1" ht="15">
      <c r="B37" s="2" t="s">
        <v>353</v>
      </c>
      <c r="D37" s="7">
        <f>SUM(C33:C35)</f>
        <v>21</v>
      </c>
      <c r="E37" s="7"/>
      <c r="F37" s="7">
        <f>SUM(E33:E35)</f>
        <v>9</v>
      </c>
      <c r="G37" s="7"/>
      <c r="H37" s="7">
        <f>SUM(G33:G35)</f>
        <v>21</v>
      </c>
      <c r="I37" s="7"/>
      <c r="J37" s="7">
        <f>SUM(I33:I35)</f>
        <v>17</v>
      </c>
      <c r="L37" s="7">
        <f>SUM(K33:K35)</f>
        <v>54</v>
      </c>
      <c r="M37" s="7"/>
      <c r="N37" s="7">
        <f>SUM(M33:M35)</f>
        <v>22</v>
      </c>
      <c r="O37" s="7"/>
      <c r="P37" s="7">
        <f>SUM(O33:O35)</f>
        <v>22</v>
      </c>
      <c r="Q37" s="7"/>
      <c r="R37" s="7">
        <f>SUM(Q33:Q35)</f>
        <v>34</v>
      </c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</sheetData>
  <mergeCells count="6">
    <mergeCell ref="A6:R6"/>
    <mergeCell ref="A7:R7"/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0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1" max="31" width="0" style="0" hidden="1" customWidth="1" outlineLevel="1"/>
    <col min="32" max="32" width="9.140625" style="0" customWidth="1" collapsed="1"/>
  </cols>
  <sheetData>
    <row r="1" spans="1:39" s="1" customFormat="1" ht="20.25">
      <c r="A1" s="16" t="s">
        <v>373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t="s">
        <v>558</v>
      </c>
      <c r="V1"/>
      <c r="W1"/>
      <c r="X1"/>
      <c r="Y1"/>
      <c r="Z1"/>
      <c r="AA1"/>
      <c r="AB1"/>
      <c r="AC1"/>
      <c r="AD1"/>
      <c r="AG1"/>
      <c r="AH1"/>
      <c r="AI1"/>
      <c r="AJ1"/>
      <c r="AK1"/>
      <c r="AL1"/>
      <c r="AM1"/>
    </row>
    <row r="2" spans="21:39" s="2" customFormat="1" ht="15.75" customHeight="1">
      <c r="U2" t="s">
        <v>559</v>
      </c>
      <c r="V2"/>
      <c r="W2"/>
      <c r="X2"/>
      <c r="Y2"/>
      <c r="Z2"/>
      <c r="AA2"/>
      <c r="AB2"/>
      <c r="AC2"/>
      <c r="AD2"/>
      <c r="AG2"/>
      <c r="AH2"/>
      <c r="AI2"/>
      <c r="AJ2"/>
      <c r="AK2"/>
      <c r="AL2"/>
      <c r="AM2"/>
    </row>
    <row r="3" spans="1:21" ht="15">
      <c r="A3" s="17" t="s">
        <v>374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  <c r="U3" t="s">
        <v>486</v>
      </c>
    </row>
    <row r="4" spans="1:21" ht="15">
      <c r="A4" s="17" t="s">
        <v>375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  <c r="U4" t="s">
        <v>560</v>
      </c>
    </row>
    <row r="5" spans="2:21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t="s">
        <v>561</v>
      </c>
    </row>
    <row r="6" spans="1:21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t="s">
        <v>562</v>
      </c>
    </row>
    <row r="7" spans="2:21" ht="9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U7" t="s">
        <v>563</v>
      </c>
    </row>
    <row r="8" spans="2:21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U8" t="s">
        <v>564</v>
      </c>
    </row>
    <row r="9" spans="2:21" ht="21" customHeight="1">
      <c r="B9" s="4" t="s">
        <v>376</v>
      </c>
      <c r="C9" s="4">
        <v>4</v>
      </c>
      <c r="D9" s="6">
        <f>+C9/D17</f>
        <v>0.09302325581395349</v>
      </c>
      <c r="E9" s="4">
        <v>2</v>
      </c>
      <c r="F9" s="6">
        <f>+E9/F17</f>
        <v>0.028985507246376812</v>
      </c>
      <c r="G9" s="4"/>
      <c r="K9" s="4"/>
      <c r="L9" s="6"/>
      <c r="M9" s="5"/>
      <c r="N9" s="6"/>
      <c r="O9" s="4"/>
      <c r="P9" s="6"/>
      <c r="Q9" s="5"/>
      <c r="R9" s="6"/>
      <c r="U9" t="s">
        <v>565</v>
      </c>
    </row>
    <row r="10" spans="2:21" ht="15.75">
      <c r="B10" s="9" t="s">
        <v>377</v>
      </c>
      <c r="C10" s="4">
        <v>6</v>
      </c>
      <c r="D10" s="6">
        <f>+C10/D17</f>
        <v>0.13953488372093023</v>
      </c>
      <c r="E10" s="4">
        <v>5</v>
      </c>
      <c r="F10" s="6">
        <f>+E10/F17</f>
        <v>0.07246376811594203</v>
      </c>
      <c r="G10" s="4"/>
      <c r="K10" s="4"/>
      <c r="L10" s="6"/>
      <c r="M10" s="5"/>
      <c r="N10" s="6"/>
      <c r="O10" s="4"/>
      <c r="P10" s="6"/>
      <c r="Q10" s="5"/>
      <c r="R10" s="6"/>
      <c r="U10" t="s">
        <v>566</v>
      </c>
    </row>
    <row r="11" spans="2:21" ht="15.75">
      <c r="B11" s="10" t="s">
        <v>378</v>
      </c>
      <c r="C11" s="4">
        <v>3</v>
      </c>
      <c r="D11" s="6">
        <f>+C11/D17</f>
        <v>0.06976744186046512</v>
      </c>
      <c r="E11" s="4">
        <v>6</v>
      </c>
      <c r="F11" s="6">
        <f>+E11/F17</f>
        <v>0.08695652173913043</v>
      </c>
      <c r="G11" s="4"/>
      <c r="K11" s="4"/>
      <c r="L11" s="6"/>
      <c r="M11" s="5"/>
      <c r="N11" s="6"/>
      <c r="O11" s="4"/>
      <c r="P11" s="6"/>
      <c r="Q11" s="5"/>
      <c r="R11" s="6"/>
      <c r="U11" t="s">
        <v>486</v>
      </c>
    </row>
    <row r="12" spans="2:21" ht="15.75">
      <c r="B12" s="10" t="s">
        <v>379</v>
      </c>
      <c r="C12" s="4">
        <v>6</v>
      </c>
      <c r="D12" s="6">
        <f>+C12/D17</f>
        <v>0.13953488372093023</v>
      </c>
      <c r="E12" s="4">
        <v>17</v>
      </c>
      <c r="F12" s="6">
        <f>+E12/F17</f>
        <v>0.2463768115942029</v>
      </c>
      <c r="G12" s="4"/>
      <c r="K12" s="4"/>
      <c r="L12" s="6"/>
      <c r="M12" s="5"/>
      <c r="N12" s="6"/>
      <c r="O12" s="4"/>
      <c r="P12" s="6"/>
      <c r="Q12" s="5"/>
      <c r="R12" s="6"/>
      <c r="U12" t="s">
        <v>567</v>
      </c>
    </row>
    <row r="13" spans="2:18" ht="15.75">
      <c r="B13" s="10" t="s">
        <v>380</v>
      </c>
      <c r="C13" s="4">
        <v>5</v>
      </c>
      <c r="D13" s="6">
        <f>+C13/D17</f>
        <v>0.11627906976744186</v>
      </c>
      <c r="E13" s="4">
        <v>12</v>
      </c>
      <c r="F13" s="6">
        <f>+E13/F17</f>
        <v>0.17391304347826086</v>
      </c>
      <c r="G13" s="4"/>
      <c r="K13" s="4"/>
      <c r="L13" s="6"/>
      <c r="M13" s="5"/>
      <c r="N13" s="6"/>
      <c r="O13" s="4"/>
      <c r="P13" s="6"/>
      <c r="Q13" s="5"/>
      <c r="R13" s="6"/>
    </row>
    <row r="14" spans="2:21" ht="15.75">
      <c r="B14" s="10" t="s">
        <v>381</v>
      </c>
      <c r="C14" s="4">
        <v>9</v>
      </c>
      <c r="D14" s="6">
        <f>+C14/D17</f>
        <v>0.20930232558139536</v>
      </c>
      <c r="E14" s="4">
        <v>20</v>
      </c>
      <c r="F14" s="6">
        <f>+E14/F17</f>
        <v>0.2898550724637681</v>
      </c>
      <c r="G14" s="4"/>
      <c r="K14" s="4"/>
      <c r="L14" s="6"/>
      <c r="M14" s="5"/>
      <c r="N14" s="6"/>
      <c r="O14" s="4"/>
      <c r="P14" s="6"/>
      <c r="Q14" s="5"/>
      <c r="R14" s="6"/>
      <c r="U14" t="s">
        <v>568</v>
      </c>
    </row>
    <row r="15" spans="2:21" ht="15.75">
      <c r="B15" s="4" t="s">
        <v>382</v>
      </c>
      <c r="C15" s="4">
        <v>10</v>
      </c>
      <c r="D15" s="6">
        <f>+C15/D17</f>
        <v>0.23255813953488372</v>
      </c>
      <c r="E15" s="4">
        <v>7</v>
      </c>
      <c r="F15" s="6">
        <f>+E15/F17</f>
        <v>0.10144927536231885</v>
      </c>
      <c r="G15" s="4"/>
      <c r="K15" s="4"/>
      <c r="L15" s="6"/>
      <c r="M15" s="5"/>
      <c r="N15" s="6"/>
      <c r="O15" s="4"/>
      <c r="P15" s="6"/>
      <c r="Q15" s="5"/>
      <c r="R15" s="6"/>
      <c r="U15" t="s">
        <v>569</v>
      </c>
    </row>
    <row r="16" spans="2:21" ht="6.75" customHeight="1">
      <c r="B16" s="4"/>
      <c r="C16" s="4"/>
      <c r="D16" s="5"/>
      <c r="E16" s="5"/>
      <c r="F16" s="5"/>
      <c r="G16" s="4"/>
      <c r="K16" s="4"/>
      <c r="L16" s="5"/>
      <c r="M16" s="5"/>
      <c r="N16" s="5"/>
      <c r="O16" s="4"/>
      <c r="P16" s="5"/>
      <c r="Q16" s="5"/>
      <c r="R16" s="5"/>
      <c r="T16" s="4"/>
      <c r="U16" t="s">
        <v>493</v>
      </c>
    </row>
    <row r="17" spans="2:39" s="4" customFormat="1" ht="15">
      <c r="B17" s="2" t="s">
        <v>353</v>
      </c>
      <c r="C17" s="2"/>
      <c r="D17" s="7">
        <f>+SUM(C9:C15)</f>
        <v>43</v>
      </c>
      <c r="E17" s="7"/>
      <c r="F17" s="7">
        <f>SUM(E9:E15)</f>
        <v>69</v>
      </c>
      <c r="K17" s="2"/>
      <c r="L17" s="7"/>
      <c r="M17" s="7"/>
      <c r="N17" s="7"/>
      <c r="O17" s="2"/>
      <c r="P17" s="7"/>
      <c r="Q17" s="7"/>
      <c r="R17" s="7"/>
      <c r="U17" t="s">
        <v>570</v>
      </c>
      <c r="V17"/>
      <c r="W17"/>
      <c r="X17"/>
      <c r="Y17"/>
      <c r="Z17"/>
      <c r="AA17"/>
      <c r="AB17"/>
      <c r="AC17"/>
      <c r="AD17"/>
      <c r="AG17"/>
      <c r="AH17"/>
      <c r="AI17"/>
      <c r="AJ17"/>
      <c r="AK17"/>
      <c r="AL17"/>
      <c r="AM17"/>
    </row>
    <row r="18" spans="21:39" s="4" customFormat="1" ht="11.25" customHeight="1">
      <c r="U18" t="s">
        <v>571</v>
      </c>
      <c r="V18"/>
      <c r="W18"/>
      <c r="X18"/>
      <c r="Y18"/>
      <c r="Z18"/>
      <c r="AA18"/>
      <c r="AB18"/>
      <c r="AC18"/>
      <c r="AD18"/>
      <c r="AG18"/>
      <c r="AH18"/>
      <c r="AI18"/>
      <c r="AJ18"/>
      <c r="AK18"/>
      <c r="AL18"/>
      <c r="AM18"/>
    </row>
    <row r="19" spans="1:39" s="4" customFormat="1" ht="15.75">
      <c r="A19" s="3" t="s">
        <v>354</v>
      </c>
      <c r="U19" t="s">
        <v>572</v>
      </c>
      <c r="V19"/>
      <c r="W19"/>
      <c r="X19"/>
      <c r="Y19"/>
      <c r="Z19"/>
      <c r="AA19"/>
      <c r="AB19"/>
      <c r="AC19"/>
      <c r="AD19"/>
      <c r="AG19"/>
      <c r="AH19"/>
      <c r="AI19"/>
      <c r="AJ19"/>
      <c r="AK19"/>
      <c r="AL19"/>
      <c r="AM19"/>
    </row>
    <row r="20" spans="1:39" s="4" customFormat="1" ht="4.5" customHeight="1">
      <c r="A20" s="3"/>
      <c r="U20" t="s">
        <v>573</v>
      </c>
      <c r="V20"/>
      <c r="W20"/>
      <c r="X20"/>
      <c r="Y20"/>
      <c r="Z20"/>
      <c r="AA20"/>
      <c r="AB20"/>
      <c r="AC20"/>
      <c r="AD20"/>
      <c r="AG20"/>
      <c r="AH20"/>
      <c r="AI20"/>
      <c r="AJ20"/>
      <c r="AK20"/>
      <c r="AL20"/>
      <c r="AM20"/>
    </row>
    <row r="21" spans="4:39" s="4" customFormat="1" ht="15">
      <c r="D21" s="7" t="s">
        <v>356</v>
      </c>
      <c r="E21" s="7"/>
      <c r="F21" s="7" t="s">
        <v>355</v>
      </c>
      <c r="G21" s="7"/>
      <c r="H21" s="7" t="s">
        <v>357</v>
      </c>
      <c r="I21" s="7"/>
      <c r="J21" s="7" t="s">
        <v>115</v>
      </c>
      <c r="U21" t="s">
        <v>574</v>
      </c>
      <c r="V21"/>
      <c r="W21"/>
      <c r="X21"/>
      <c r="Y21"/>
      <c r="Z21"/>
      <c r="AA21"/>
      <c r="AB21"/>
      <c r="AC21"/>
      <c r="AD21"/>
      <c r="AG21"/>
      <c r="AH21"/>
      <c r="AI21"/>
      <c r="AJ21"/>
      <c r="AK21"/>
      <c r="AL21"/>
      <c r="AM21"/>
    </row>
    <row r="22" spans="2:21" ht="21" customHeight="1">
      <c r="B22" s="4" t="s">
        <v>376</v>
      </c>
      <c r="C22" s="4">
        <v>2</v>
      </c>
      <c r="D22" s="6">
        <f>+C22/D30</f>
        <v>0.047619047619047616</v>
      </c>
      <c r="E22" s="4">
        <v>1</v>
      </c>
      <c r="F22" s="6">
        <f>+E22/F30</f>
        <v>0.06666666666666667</v>
      </c>
      <c r="G22" s="4">
        <v>3</v>
      </c>
      <c r="H22" s="6">
        <f>+G22/H30</f>
        <v>0.12</v>
      </c>
      <c r="I22" s="4">
        <v>0</v>
      </c>
      <c r="J22" s="6">
        <f>+I22/J30</f>
        <v>0</v>
      </c>
      <c r="K22" s="4"/>
      <c r="L22" s="6"/>
      <c r="M22" s="5"/>
      <c r="N22" s="6"/>
      <c r="O22" s="4"/>
      <c r="P22" s="6"/>
      <c r="Q22" s="5"/>
      <c r="R22" s="6"/>
      <c r="U22" t="s">
        <v>575</v>
      </c>
    </row>
    <row r="23" spans="2:21" ht="15.75">
      <c r="B23" s="9" t="s">
        <v>377</v>
      </c>
      <c r="C23" s="4">
        <v>3</v>
      </c>
      <c r="D23" s="6">
        <f>+C23/D30</f>
        <v>0.07142857142857142</v>
      </c>
      <c r="E23" s="4">
        <v>2</v>
      </c>
      <c r="F23" s="6">
        <f>+E23/F30</f>
        <v>0.13333333333333333</v>
      </c>
      <c r="G23" s="4">
        <v>3</v>
      </c>
      <c r="H23" s="6">
        <f>+G23/H30</f>
        <v>0.12</v>
      </c>
      <c r="I23" s="4">
        <v>3</v>
      </c>
      <c r="J23" s="6">
        <f>+I23/J30</f>
        <v>0.1</v>
      </c>
      <c r="K23" s="4"/>
      <c r="L23" s="6"/>
      <c r="M23" s="5"/>
      <c r="N23" s="6"/>
      <c r="O23" s="4"/>
      <c r="P23" s="6"/>
      <c r="Q23" s="5"/>
      <c r="R23" s="6"/>
      <c r="U23" t="s">
        <v>493</v>
      </c>
    </row>
    <row r="24" spans="2:21" ht="15.75">
      <c r="B24" s="10" t="s">
        <v>378</v>
      </c>
      <c r="C24" s="4">
        <v>3</v>
      </c>
      <c r="D24" s="6">
        <f>+C24/D30</f>
        <v>0.07142857142857142</v>
      </c>
      <c r="E24" s="4">
        <v>0</v>
      </c>
      <c r="F24" s="6">
        <f>+E24/F30</f>
        <v>0</v>
      </c>
      <c r="G24" s="4">
        <v>3</v>
      </c>
      <c r="H24" s="6">
        <f>+G24/H30</f>
        <v>0.12</v>
      </c>
      <c r="I24" s="4">
        <v>3</v>
      </c>
      <c r="J24" s="6">
        <f>+I24/J30</f>
        <v>0.1</v>
      </c>
      <c r="K24" s="4"/>
      <c r="L24" s="6"/>
      <c r="M24" s="5"/>
      <c r="N24" s="6"/>
      <c r="O24" s="4"/>
      <c r="P24" s="6"/>
      <c r="Q24" s="5"/>
      <c r="R24" s="6"/>
      <c r="U24" t="s">
        <v>576</v>
      </c>
    </row>
    <row r="25" spans="2:18" ht="15.75">
      <c r="B25" s="10" t="s">
        <v>379</v>
      </c>
      <c r="C25" s="4">
        <v>7</v>
      </c>
      <c r="D25" s="6">
        <f>+C25/D30</f>
        <v>0.16666666666666666</v>
      </c>
      <c r="E25" s="4">
        <v>3</v>
      </c>
      <c r="F25" s="6">
        <f>+E25/F30</f>
        <v>0.2</v>
      </c>
      <c r="G25" s="4">
        <v>3</v>
      </c>
      <c r="H25" s="6">
        <f>+G25/H30</f>
        <v>0.12</v>
      </c>
      <c r="I25" s="4">
        <v>10</v>
      </c>
      <c r="J25" s="6">
        <f>+I25/J30</f>
        <v>0.3333333333333333</v>
      </c>
      <c r="K25" s="4"/>
      <c r="L25" s="6"/>
      <c r="M25" s="5"/>
      <c r="N25" s="6"/>
      <c r="O25" s="4"/>
      <c r="P25" s="6"/>
      <c r="Q25" s="5"/>
      <c r="R25" s="6"/>
    </row>
    <row r="26" spans="2:18" ht="15.75">
      <c r="B26" s="10" t="s">
        <v>380</v>
      </c>
      <c r="C26" s="4">
        <v>3</v>
      </c>
      <c r="D26" s="6">
        <f>+C26/D30</f>
        <v>0.07142857142857142</v>
      </c>
      <c r="E26" s="4">
        <v>3</v>
      </c>
      <c r="F26" s="6">
        <f>+E26/F30</f>
        <v>0.2</v>
      </c>
      <c r="G26" s="4">
        <v>5</v>
      </c>
      <c r="H26" s="6">
        <f>+G26/H30</f>
        <v>0.2</v>
      </c>
      <c r="I26" s="4">
        <v>6</v>
      </c>
      <c r="J26" s="6">
        <f>+I26/J30</f>
        <v>0.2</v>
      </c>
      <c r="K26" s="4"/>
      <c r="L26" s="6"/>
      <c r="M26" s="5"/>
      <c r="N26" s="6"/>
      <c r="O26" s="4"/>
      <c r="P26" s="6"/>
      <c r="Q26" s="5"/>
      <c r="R26" s="6"/>
    </row>
    <row r="27" spans="2:27" ht="15.75">
      <c r="B27" s="10" t="s">
        <v>381</v>
      </c>
      <c r="C27" s="4">
        <v>13</v>
      </c>
      <c r="D27" s="6">
        <f>+C27/D30</f>
        <v>0.30952380952380953</v>
      </c>
      <c r="E27" s="4">
        <v>4</v>
      </c>
      <c r="F27" s="6">
        <f>+E27/F30</f>
        <v>0.26666666666666666</v>
      </c>
      <c r="G27" s="4">
        <v>6</v>
      </c>
      <c r="H27" s="6">
        <f>+G27/H30</f>
        <v>0.24</v>
      </c>
      <c r="I27" s="4">
        <v>6</v>
      </c>
      <c r="J27" s="6">
        <f>+I27/J30</f>
        <v>0.2</v>
      </c>
      <c r="K27" s="4"/>
      <c r="L27" s="6"/>
      <c r="M27" s="5"/>
      <c r="N27" s="6"/>
      <c r="O27" s="4"/>
      <c r="P27" s="6"/>
      <c r="Q27" s="5"/>
      <c r="R27" s="6"/>
      <c r="U27" t="s">
        <v>577</v>
      </c>
      <c r="AA27" t="s">
        <v>586</v>
      </c>
    </row>
    <row r="28" spans="2:27" ht="15.75">
      <c r="B28" s="4" t="s">
        <v>382</v>
      </c>
      <c r="C28" s="4">
        <v>11</v>
      </c>
      <c r="D28" s="6">
        <f>+C28/D30</f>
        <v>0.2619047619047619</v>
      </c>
      <c r="E28" s="4">
        <v>2</v>
      </c>
      <c r="F28" s="6">
        <f>+E28/F30</f>
        <v>0.13333333333333333</v>
      </c>
      <c r="G28" s="4">
        <v>2</v>
      </c>
      <c r="H28" s="6">
        <f>+G28/H30</f>
        <v>0.08</v>
      </c>
      <c r="I28" s="4">
        <v>2</v>
      </c>
      <c r="J28" s="6">
        <f>+I28/J30</f>
        <v>0.06666666666666667</v>
      </c>
      <c r="K28" s="4"/>
      <c r="L28" s="6"/>
      <c r="M28" s="5"/>
      <c r="N28" s="6"/>
      <c r="O28" s="4"/>
      <c r="P28" s="6"/>
      <c r="Q28" s="5"/>
      <c r="R28" s="6"/>
      <c r="U28" t="s">
        <v>578</v>
      </c>
      <c r="AA28" t="s">
        <v>587</v>
      </c>
    </row>
    <row r="29" spans="21:39" s="4" customFormat="1" ht="6.75" customHeight="1">
      <c r="U29" t="s">
        <v>497</v>
      </c>
      <c r="V29"/>
      <c r="W29"/>
      <c r="X29"/>
      <c r="Y29"/>
      <c r="Z29"/>
      <c r="AA29" t="s">
        <v>503</v>
      </c>
      <c r="AB29"/>
      <c r="AC29"/>
      <c r="AD29"/>
      <c r="AG29"/>
      <c r="AH29"/>
      <c r="AI29"/>
      <c r="AJ29"/>
      <c r="AK29"/>
      <c r="AL29"/>
      <c r="AM29"/>
    </row>
    <row r="30" spans="2:39" s="4" customFormat="1" ht="15">
      <c r="B30" s="2" t="s">
        <v>353</v>
      </c>
      <c r="D30" s="7">
        <f>SUM(C22:C28)</f>
        <v>42</v>
      </c>
      <c r="E30" s="7"/>
      <c r="F30" s="7">
        <f>SUM(E22:E28)</f>
        <v>15</v>
      </c>
      <c r="G30" s="7"/>
      <c r="H30" s="7">
        <f>SUM(G22:G28)</f>
        <v>25</v>
      </c>
      <c r="I30" s="7"/>
      <c r="J30" s="7">
        <f>SUM(I22:I28)</f>
        <v>30</v>
      </c>
      <c r="L30" s="7"/>
      <c r="M30" s="7"/>
      <c r="N30" s="7"/>
      <c r="P30" s="7"/>
      <c r="Q30" s="7"/>
      <c r="R30" s="7"/>
      <c r="U30" t="s">
        <v>579</v>
      </c>
      <c r="V30"/>
      <c r="W30"/>
      <c r="X30"/>
      <c r="Y30"/>
      <c r="Z30"/>
      <c r="AA30" t="s">
        <v>588</v>
      </c>
      <c r="AB30"/>
      <c r="AC30"/>
      <c r="AD30"/>
      <c r="AG30"/>
      <c r="AH30"/>
      <c r="AI30"/>
      <c r="AJ30"/>
      <c r="AK30"/>
      <c r="AL30"/>
      <c r="AM30"/>
    </row>
    <row r="31" spans="21:39" s="4" customFormat="1" ht="15">
      <c r="U31" t="s">
        <v>580</v>
      </c>
      <c r="V31"/>
      <c r="W31"/>
      <c r="X31"/>
      <c r="Y31"/>
      <c r="Z31"/>
      <c r="AA31" t="s">
        <v>589</v>
      </c>
      <c r="AB31"/>
      <c r="AC31"/>
      <c r="AD31"/>
      <c r="AG31"/>
      <c r="AH31"/>
      <c r="AI31"/>
      <c r="AJ31"/>
      <c r="AK31"/>
      <c r="AL31"/>
      <c r="AM31"/>
    </row>
    <row r="32" spans="1:39" s="4" customFormat="1" ht="15.75">
      <c r="A32" s="3" t="s">
        <v>117</v>
      </c>
      <c r="U32" t="s">
        <v>581</v>
      </c>
      <c r="V32"/>
      <c r="W32"/>
      <c r="X32"/>
      <c r="Y32"/>
      <c r="Z32"/>
      <c r="AA32" t="s">
        <v>590</v>
      </c>
      <c r="AB32"/>
      <c r="AC32"/>
      <c r="AD32"/>
      <c r="AG32"/>
      <c r="AH32"/>
      <c r="AI32"/>
      <c r="AJ32"/>
      <c r="AK32"/>
      <c r="AL32"/>
      <c r="AM32"/>
    </row>
    <row r="33" spans="1:39" s="4" customFormat="1" ht="7.5" customHeight="1">
      <c r="A33" s="3"/>
      <c r="U33" t="s">
        <v>582</v>
      </c>
      <c r="V33"/>
      <c r="W33"/>
      <c r="X33"/>
      <c r="Y33"/>
      <c r="Z33"/>
      <c r="AA33" t="s">
        <v>591</v>
      </c>
      <c r="AB33"/>
      <c r="AC33"/>
      <c r="AD33"/>
      <c r="AG33"/>
      <c r="AH33"/>
      <c r="AI33"/>
      <c r="AJ33"/>
      <c r="AK33"/>
      <c r="AL33"/>
      <c r="AM33"/>
    </row>
    <row r="34" spans="3:39" s="4" customFormat="1" ht="15">
      <c r="C34" s="4">
        <v>5</v>
      </c>
      <c r="D34" s="7" t="s">
        <v>349</v>
      </c>
      <c r="E34" s="7">
        <v>6</v>
      </c>
      <c r="F34" s="7" t="s">
        <v>349</v>
      </c>
      <c r="G34" s="7">
        <v>7</v>
      </c>
      <c r="H34" s="7" t="s">
        <v>349</v>
      </c>
      <c r="I34" s="7">
        <v>8</v>
      </c>
      <c r="J34" s="7" t="s">
        <v>349</v>
      </c>
      <c r="K34" s="5">
        <v>1</v>
      </c>
      <c r="L34" s="7" t="s">
        <v>350</v>
      </c>
      <c r="M34" s="7">
        <v>2</v>
      </c>
      <c r="N34" s="7" t="s">
        <v>350</v>
      </c>
      <c r="O34" s="7">
        <v>3</v>
      </c>
      <c r="P34" s="7" t="s">
        <v>350</v>
      </c>
      <c r="Q34" s="7">
        <v>4</v>
      </c>
      <c r="R34" s="7" t="s">
        <v>350</v>
      </c>
      <c r="U34" t="s">
        <v>583</v>
      </c>
      <c r="V34"/>
      <c r="W34"/>
      <c r="X34"/>
      <c r="Y34"/>
      <c r="Z34"/>
      <c r="AA34" t="s">
        <v>592</v>
      </c>
      <c r="AB34"/>
      <c r="AC34"/>
      <c r="AD34"/>
      <c r="AG34"/>
      <c r="AH34"/>
      <c r="AI34"/>
      <c r="AJ34"/>
      <c r="AK34"/>
      <c r="AL34"/>
      <c r="AM34"/>
    </row>
    <row r="35" spans="4:39" s="4" customFormat="1" ht="15">
      <c r="D35" s="7" t="s">
        <v>356</v>
      </c>
      <c r="E35" s="7"/>
      <c r="F35" s="7" t="s">
        <v>355</v>
      </c>
      <c r="G35" s="7"/>
      <c r="H35" s="7" t="s">
        <v>357</v>
      </c>
      <c r="I35" s="7"/>
      <c r="J35" s="7" t="s">
        <v>115</v>
      </c>
      <c r="K35" s="5"/>
      <c r="L35" s="7" t="s">
        <v>356</v>
      </c>
      <c r="M35" s="7"/>
      <c r="N35" s="7" t="s">
        <v>355</v>
      </c>
      <c r="O35" s="7"/>
      <c r="P35" s="7" t="s">
        <v>357</v>
      </c>
      <c r="Q35" s="7"/>
      <c r="R35" s="7" t="s">
        <v>115</v>
      </c>
      <c r="U35" t="s">
        <v>584</v>
      </c>
      <c r="V35"/>
      <c r="W35"/>
      <c r="X35"/>
      <c r="Y35"/>
      <c r="Z35"/>
      <c r="AA35" t="s">
        <v>593</v>
      </c>
      <c r="AB35"/>
      <c r="AC35"/>
      <c r="AD35"/>
      <c r="AG35"/>
      <c r="AH35"/>
      <c r="AI35"/>
      <c r="AJ35"/>
      <c r="AK35"/>
      <c r="AL35"/>
      <c r="AM35"/>
    </row>
    <row r="36" spans="2:27" ht="21" customHeight="1">
      <c r="B36" s="4" t="s">
        <v>376</v>
      </c>
      <c r="C36" s="4">
        <v>1</v>
      </c>
      <c r="D36" s="6">
        <f>+C36/D44</f>
        <v>0.08333333333333333</v>
      </c>
      <c r="E36" s="4">
        <v>0</v>
      </c>
      <c r="F36" s="6">
        <f>+E36/F44</f>
        <v>0</v>
      </c>
      <c r="G36" s="4">
        <v>3</v>
      </c>
      <c r="H36" s="6">
        <f>+G36/H44</f>
        <v>0.2</v>
      </c>
      <c r="I36" s="4">
        <v>0</v>
      </c>
      <c r="J36" s="6">
        <f>+I36/J44</f>
        <v>0</v>
      </c>
      <c r="K36" s="4">
        <v>1</v>
      </c>
      <c r="L36" s="6">
        <f>+K36/L44</f>
        <v>0.03333333333333333</v>
      </c>
      <c r="M36" s="4">
        <v>1</v>
      </c>
      <c r="N36" s="6">
        <f>+M36/N44</f>
        <v>0.09090909090909091</v>
      </c>
      <c r="O36" s="4">
        <v>0</v>
      </c>
      <c r="P36" s="6">
        <f>+O36/P44</f>
        <v>0</v>
      </c>
      <c r="Q36" s="4">
        <v>0</v>
      </c>
      <c r="R36" s="6">
        <f>+Q36/R44</f>
        <v>0</v>
      </c>
      <c r="U36" t="s">
        <v>497</v>
      </c>
      <c r="AA36" t="s">
        <v>503</v>
      </c>
    </row>
    <row r="37" spans="2:27" ht="15.75">
      <c r="B37" s="9" t="s">
        <v>377</v>
      </c>
      <c r="C37" s="4">
        <v>0</v>
      </c>
      <c r="D37" s="6">
        <f>+C37/D44</f>
        <v>0</v>
      </c>
      <c r="E37" s="4">
        <v>0</v>
      </c>
      <c r="F37" s="6">
        <f>+E37/F44</f>
        <v>0</v>
      </c>
      <c r="G37" s="4">
        <v>3</v>
      </c>
      <c r="H37" s="6">
        <f>+G37/H44</f>
        <v>0.2</v>
      </c>
      <c r="I37" s="4">
        <v>3</v>
      </c>
      <c r="J37" s="6">
        <f>+I37/J44</f>
        <v>0.25</v>
      </c>
      <c r="K37" s="4">
        <v>3</v>
      </c>
      <c r="L37" s="6">
        <f>+K37/L44</f>
        <v>0.1</v>
      </c>
      <c r="M37" s="4">
        <v>2</v>
      </c>
      <c r="N37" s="6">
        <f>+M37/N44</f>
        <v>0.18181818181818182</v>
      </c>
      <c r="O37" s="4">
        <v>0</v>
      </c>
      <c r="P37" s="6">
        <f>+O37/P44</f>
        <v>0</v>
      </c>
      <c r="Q37" s="4">
        <v>0</v>
      </c>
      <c r="R37" s="6">
        <f>+Q37/R44</f>
        <v>0</v>
      </c>
      <c r="U37" t="s">
        <v>585</v>
      </c>
      <c r="AA37" t="s">
        <v>594</v>
      </c>
    </row>
    <row r="38" spans="2:18" ht="15.75">
      <c r="B38" s="10" t="s">
        <v>378</v>
      </c>
      <c r="C38" s="4">
        <v>1</v>
      </c>
      <c r="D38" s="6">
        <f>+C38/D44</f>
        <v>0.08333333333333333</v>
      </c>
      <c r="E38" s="4">
        <v>0</v>
      </c>
      <c r="F38" s="6">
        <f>+E38/F44</f>
        <v>0</v>
      </c>
      <c r="G38" s="4">
        <v>1</v>
      </c>
      <c r="H38" s="6">
        <f>+G38/H44</f>
        <v>0.06666666666666667</v>
      </c>
      <c r="I38" s="4">
        <v>1</v>
      </c>
      <c r="J38" s="6">
        <f>+I38/J44</f>
        <v>0.08333333333333333</v>
      </c>
      <c r="K38" s="4">
        <v>2</v>
      </c>
      <c r="L38" s="6">
        <f>+K38/L44</f>
        <v>0.06666666666666667</v>
      </c>
      <c r="M38" s="4">
        <v>0</v>
      </c>
      <c r="N38" s="6">
        <f>+M38/N44</f>
        <v>0</v>
      </c>
      <c r="O38" s="4">
        <v>2</v>
      </c>
      <c r="P38" s="6">
        <f>+O38/P44</f>
        <v>0.2</v>
      </c>
      <c r="Q38" s="4">
        <v>2</v>
      </c>
      <c r="R38" s="6">
        <f>+Q38/R44</f>
        <v>0.1111111111111111</v>
      </c>
    </row>
    <row r="39" spans="2:18" ht="15.75">
      <c r="B39" s="10" t="s">
        <v>379</v>
      </c>
      <c r="C39" s="4">
        <v>2</v>
      </c>
      <c r="D39" s="6">
        <f>+C39/D44</f>
        <v>0.16666666666666666</v>
      </c>
      <c r="E39" s="4">
        <v>0</v>
      </c>
      <c r="F39" s="6">
        <f>+E39/F44</f>
        <v>0</v>
      </c>
      <c r="G39" s="4">
        <v>3</v>
      </c>
      <c r="H39" s="6">
        <f>+G39/H44</f>
        <v>0.2</v>
      </c>
      <c r="I39" s="4">
        <v>1</v>
      </c>
      <c r="J39" s="6">
        <f>+I39/J44</f>
        <v>0.08333333333333333</v>
      </c>
      <c r="K39" s="4">
        <v>5</v>
      </c>
      <c r="L39" s="6">
        <f>+K39/L44</f>
        <v>0.16666666666666666</v>
      </c>
      <c r="M39" s="4">
        <v>3</v>
      </c>
      <c r="N39" s="6">
        <f>+M39/N44</f>
        <v>0.2727272727272727</v>
      </c>
      <c r="O39" s="4">
        <v>0</v>
      </c>
      <c r="P39" s="6">
        <f>+O39/P44</f>
        <v>0</v>
      </c>
      <c r="Q39" s="4">
        <v>9</v>
      </c>
      <c r="R39" s="6">
        <f>+Q39/R44</f>
        <v>0.5</v>
      </c>
    </row>
    <row r="40" spans="2:18" ht="15.75">
      <c r="B40" s="10" t="s">
        <v>380</v>
      </c>
      <c r="C40" s="4">
        <v>1</v>
      </c>
      <c r="D40" s="6">
        <f>+C40/D44</f>
        <v>0.08333333333333333</v>
      </c>
      <c r="E40" s="4">
        <v>1</v>
      </c>
      <c r="F40" s="6">
        <f>+E40/F44</f>
        <v>0.25</v>
      </c>
      <c r="G40" s="4">
        <v>1</v>
      </c>
      <c r="H40" s="6">
        <f>+G40/H44</f>
        <v>0.06666666666666667</v>
      </c>
      <c r="I40" s="4">
        <v>2</v>
      </c>
      <c r="J40" s="6">
        <f>+I40/J44</f>
        <v>0.16666666666666666</v>
      </c>
      <c r="K40" s="4">
        <v>2</v>
      </c>
      <c r="L40" s="6">
        <f>+K40/L44</f>
        <v>0.06666666666666667</v>
      </c>
      <c r="M40" s="4">
        <v>2</v>
      </c>
      <c r="N40" s="6">
        <f>+M40/N44</f>
        <v>0.18181818181818182</v>
      </c>
      <c r="O40" s="4">
        <v>4</v>
      </c>
      <c r="P40" s="6">
        <f>+O40/P44</f>
        <v>0.4</v>
      </c>
      <c r="Q40" s="4">
        <v>4</v>
      </c>
      <c r="R40" s="6">
        <f>+Q40/R44</f>
        <v>0.2222222222222222</v>
      </c>
    </row>
    <row r="41" spans="2:18" ht="15.75">
      <c r="B41" s="10" t="s">
        <v>381</v>
      </c>
      <c r="C41" s="4">
        <v>3</v>
      </c>
      <c r="D41" s="6">
        <f>+C41/D44</f>
        <v>0.25</v>
      </c>
      <c r="E41" s="4">
        <v>1</v>
      </c>
      <c r="F41" s="6">
        <f>+E41/F44</f>
        <v>0.25</v>
      </c>
      <c r="G41" s="4">
        <v>2</v>
      </c>
      <c r="H41" s="6">
        <f>+G41/H44</f>
        <v>0.13333333333333333</v>
      </c>
      <c r="I41" s="4">
        <v>3</v>
      </c>
      <c r="J41" s="6">
        <f>+I41/J44</f>
        <v>0.25</v>
      </c>
      <c r="K41" s="4">
        <v>10</v>
      </c>
      <c r="L41" s="6">
        <f>+K41/L44</f>
        <v>0.3333333333333333</v>
      </c>
      <c r="M41" s="4">
        <v>3</v>
      </c>
      <c r="N41" s="6">
        <f>+M41/N44</f>
        <v>0.2727272727272727</v>
      </c>
      <c r="O41" s="4">
        <v>4</v>
      </c>
      <c r="P41" s="6">
        <f>+O41/P44</f>
        <v>0.4</v>
      </c>
      <c r="Q41" s="4">
        <v>3</v>
      </c>
      <c r="R41" s="6">
        <f>+Q41/R44</f>
        <v>0.16666666666666666</v>
      </c>
    </row>
    <row r="42" spans="2:18" ht="15.75">
      <c r="B42" s="4" t="s">
        <v>382</v>
      </c>
      <c r="C42" s="4">
        <v>4</v>
      </c>
      <c r="D42" s="6">
        <f>+C42/D44</f>
        <v>0.3333333333333333</v>
      </c>
      <c r="E42" s="4">
        <v>2</v>
      </c>
      <c r="F42" s="6">
        <f>+E42/F44</f>
        <v>0.5</v>
      </c>
      <c r="G42" s="4">
        <v>2</v>
      </c>
      <c r="H42" s="6">
        <f>+G42/H44</f>
        <v>0.13333333333333333</v>
      </c>
      <c r="I42" s="4">
        <v>2</v>
      </c>
      <c r="J42" s="6">
        <f>+I42/J44</f>
        <v>0.16666666666666666</v>
      </c>
      <c r="K42" s="4">
        <v>7</v>
      </c>
      <c r="L42" s="6">
        <f>+K42/L44</f>
        <v>0.23333333333333334</v>
      </c>
      <c r="M42" s="4">
        <v>0</v>
      </c>
      <c r="N42" s="6">
        <f>+M42/N44</f>
        <v>0</v>
      </c>
      <c r="O42" s="4">
        <v>0</v>
      </c>
      <c r="P42" s="6">
        <f>+O42/P44</f>
        <v>0</v>
      </c>
      <c r="Q42" s="4">
        <v>0</v>
      </c>
      <c r="R42" s="6">
        <f>+Q42/R44</f>
        <v>0</v>
      </c>
    </row>
    <row r="43" spans="33:39" s="4" customFormat="1" ht="6.75" customHeight="1">
      <c r="AG43"/>
      <c r="AH43"/>
      <c r="AI43"/>
      <c r="AJ43"/>
      <c r="AK43"/>
      <c r="AL43"/>
      <c r="AM43"/>
    </row>
    <row r="44" spans="2:39" s="4" customFormat="1" ht="15">
      <c r="B44" s="2" t="s">
        <v>353</v>
      </c>
      <c r="D44" s="7">
        <f>SUM(C36:C42)</f>
        <v>12</v>
      </c>
      <c r="E44" s="7"/>
      <c r="F44" s="7">
        <f>SUM(E36:E42)</f>
        <v>4</v>
      </c>
      <c r="G44" s="7"/>
      <c r="H44" s="7">
        <f>SUM(G36:G42)</f>
        <v>15</v>
      </c>
      <c r="I44" s="7"/>
      <c r="J44" s="7">
        <f>SUM(I36:I42)</f>
        <v>12</v>
      </c>
      <c r="L44" s="7">
        <f>SUM(K36:K42)</f>
        <v>30</v>
      </c>
      <c r="M44" s="7"/>
      <c r="N44" s="7">
        <f>SUM(M36:M42)</f>
        <v>11</v>
      </c>
      <c r="O44" s="7"/>
      <c r="P44" s="7">
        <f>SUM(O36:O42)</f>
        <v>10</v>
      </c>
      <c r="Q44" s="7"/>
      <c r="R44" s="7">
        <f>SUM(Q36:Q42)</f>
        <v>18</v>
      </c>
      <c r="AG44"/>
      <c r="AH44"/>
      <c r="AI44"/>
      <c r="AJ44"/>
      <c r="AK44"/>
      <c r="AL44"/>
      <c r="AM44"/>
    </row>
    <row r="45" spans="33:39" s="4" customFormat="1" ht="15">
      <c r="AG45"/>
      <c r="AH45"/>
      <c r="AI45"/>
      <c r="AJ45"/>
      <c r="AK45"/>
      <c r="AL45"/>
      <c r="AM45"/>
    </row>
    <row r="46" spans="33:39" s="4" customFormat="1" ht="15">
      <c r="AG46"/>
      <c r="AH46"/>
      <c r="AI46"/>
      <c r="AJ46"/>
      <c r="AK46"/>
      <c r="AL46"/>
      <c r="AM46"/>
    </row>
    <row r="47" spans="33:39" s="4" customFormat="1" ht="15">
      <c r="AG47"/>
      <c r="AH47"/>
      <c r="AI47"/>
      <c r="AJ47"/>
      <c r="AK47"/>
      <c r="AL47"/>
      <c r="AM47"/>
    </row>
    <row r="48" spans="33:39" s="4" customFormat="1" ht="15">
      <c r="AG48"/>
      <c r="AH48"/>
      <c r="AI48"/>
      <c r="AJ48"/>
      <c r="AK48"/>
      <c r="AL48"/>
      <c r="AM48"/>
    </row>
    <row r="49" spans="33:39" s="4" customFormat="1" ht="15">
      <c r="AG49"/>
      <c r="AH49"/>
      <c r="AI49"/>
      <c r="AJ49"/>
      <c r="AK49"/>
      <c r="AL49"/>
      <c r="AM49"/>
    </row>
    <row r="50" spans="33:39" s="4" customFormat="1" ht="15">
      <c r="AG50"/>
      <c r="AH50"/>
      <c r="AI50"/>
      <c r="AJ50"/>
      <c r="AK50"/>
      <c r="AL50"/>
      <c r="AM50"/>
    </row>
    <row r="51" spans="33:39" s="4" customFormat="1" ht="15">
      <c r="AG51"/>
      <c r="AH51"/>
      <c r="AI51"/>
      <c r="AJ51"/>
      <c r="AK51"/>
      <c r="AL51"/>
      <c r="AM51"/>
    </row>
    <row r="52" spans="33:39" s="4" customFormat="1" ht="15">
      <c r="AG52"/>
      <c r="AH52"/>
      <c r="AI52"/>
      <c r="AJ52"/>
      <c r="AK52"/>
      <c r="AL52"/>
      <c r="AM52"/>
    </row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>
      <c r="K178"/>
    </row>
    <row r="179" s="4" customFormat="1" ht="15">
      <c r="K179"/>
    </row>
    <row r="180" s="4" customFormat="1" ht="15">
      <c r="K180"/>
    </row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77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1" width="0" style="0" hidden="1" customWidth="1" outlineLevel="1"/>
    <col min="32" max="32" width="9.140625" style="0" customWidth="1" collapsed="1"/>
  </cols>
  <sheetData>
    <row r="1" spans="1:29" s="1" customFormat="1" ht="20.25">
      <c r="A1" s="16" t="s">
        <v>383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 t="s">
        <v>596</v>
      </c>
      <c r="U1"/>
      <c r="V1"/>
      <c r="W1"/>
      <c r="X1"/>
      <c r="Y1"/>
      <c r="Z1"/>
      <c r="AA1"/>
      <c r="AB1"/>
      <c r="AC1"/>
    </row>
    <row r="2" spans="20:29" s="2" customFormat="1" ht="15.75" customHeight="1">
      <c r="T2" t="s">
        <v>597</v>
      </c>
      <c r="U2"/>
      <c r="V2"/>
      <c r="W2"/>
      <c r="X2"/>
      <c r="Y2"/>
      <c r="Z2"/>
      <c r="AA2"/>
      <c r="AB2"/>
      <c r="AC2"/>
    </row>
    <row r="3" spans="1:20" ht="15">
      <c r="A3" s="17" t="s">
        <v>118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t="s">
        <v>486</v>
      </c>
    </row>
    <row r="4" spans="1:20" ht="15">
      <c r="A4" s="17" t="s">
        <v>384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t="s">
        <v>598</v>
      </c>
    </row>
    <row r="5" spans="2:20" ht="1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t="s">
        <v>599</v>
      </c>
    </row>
    <row r="6" spans="1:20" ht="15.75">
      <c r="A6" s="3" t="s">
        <v>116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t="s">
        <v>600</v>
      </c>
    </row>
    <row r="7" spans="2:20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t="s">
        <v>601</v>
      </c>
    </row>
    <row r="8" spans="2:20" ht="15">
      <c r="B8" s="4"/>
      <c r="C8" s="4"/>
      <c r="D8" s="7" t="s">
        <v>349</v>
      </c>
      <c r="E8" s="7"/>
      <c r="F8" s="7" t="s">
        <v>350</v>
      </c>
      <c r="G8" s="4"/>
      <c r="K8" s="4"/>
      <c r="L8" s="7"/>
      <c r="M8" s="7"/>
      <c r="N8" s="7"/>
      <c r="O8" s="4"/>
      <c r="P8" s="7"/>
      <c r="Q8" s="7"/>
      <c r="R8" s="7"/>
      <c r="T8" t="s">
        <v>602</v>
      </c>
    </row>
    <row r="9" spans="2:20" ht="21" customHeight="1">
      <c r="B9" s="4" t="s">
        <v>385</v>
      </c>
      <c r="C9" s="4">
        <v>1</v>
      </c>
      <c r="D9" s="6">
        <f>+C9/D16</f>
        <v>0.022222222222222223</v>
      </c>
      <c r="E9" s="4">
        <v>4</v>
      </c>
      <c r="F9" s="6">
        <f>+E9/F16</f>
        <v>0.05333333333333334</v>
      </c>
      <c r="G9" s="4"/>
      <c r="K9" s="4"/>
      <c r="L9" s="6"/>
      <c r="M9" s="5"/>
      <c r="N9" s="6"/>
      <c r="O9" s="4"/>
      <c r="P9" s="6"/>
      <c r="Q9" s="5"/>
      <c r="R9" s="6"/>
      <c r="T9" t="s">
        <v>486</v>
      </c>
    </row>
    <row r="10" spans="2:20" ht="15.75">
      <c r="B10" s="4" t="s">
        <v>386</v>
      </c>
      <c r="C10" s="4">
        <v>23</v>
      </c>
      <c r="D10" s="6">
        <f>+C10/D16</f>
        <v>0.5111111111111111</v>
      </c>
      <c r="E10" s="4">
        <v>34</v>
      </c>
      <c r="F10" s="6">
        <f>+E10/F16</f>
        <v>0.4533333333333333</v>
      </c>
      <c r="G10" s="4"/>
      <c r="K10" s="4"/>
      <c r="L10" s="6"/>
      <c r="M10" s="5"/>
      <c r="N10" s="6"/>
      <c r="O10" s="4"/>
      <c r="P10" s="6"/>
      <c r="Q10" s="5"/>
      <c r="R10" s="6"/>
      <c r="T10" t="s">
        <v>603</v>
      </c>
    </row>
    <row r="11" spans="2:18" ht="15.75">
      <c r="B11" s="4" t="s">
        <v>387</v>
      </c>
      <c r="C11" s="4">
        <v>11</v>
      </c>
      <c r="D11" s="6">
        <f>+C11/D16</f>
        <v>0.24444444444444444</v>
      </c>
      <c r="E11" s="4">
        <v>26</v>
      </c>
      <c r="F11" s="6">
        <f>+E11/F16</f>
        <v>0.3466666666666667</v>
      </c>
      <c r="G11" s="4"/>
      <c r="K11" s="4"/>
      <c r="L11" s="6"/>
      <c r="M11" s="5"/>
      <c r="N11" s="6"/>
      <c r="O11" s="4"/>
      <c r="P11" s="6"/>
      <c r="Q11" s="5"/>
      <c r="R11" s="6"/>
    </row>
    <row r="12" spans="2:20" ht="15.75">
      <c r="B12" s="4" t="s">
        <v>388</v>
      </c>
      <c r="C12" s="4">
        <v>10</v>
      </c>
      <c r="D12" s="6">
        <f>+C12/D16</f>
        <v>0.2222222222222222</v>
      </c>
      <c r="E12" s="4">
        <v>9</v>
      </c>
      <c r="F12" s="6">
        <f>+E12/F16</f>
        <v>0.12</v>
      </c>
      <c r="G12" s="4"/>
      <c r="K12" s="4"/>
      <c r="L12" s="6"/>
      <c r="M12" s="5"/>
      <c r="N12" s="6"/>
      <c r="O12" s="4"/>
      <c r="P12" s="6"/>
      <c r="Q12" s="5"/>
      <c r="R12" s="6"/>
      <c r="T12" t="s">
        <v>595</v>
      </c>
    </row>
    <row r="13" spans="2:20" ht="15.75">
      <c r="B13" s="4" t="s">
        <v>389</v>
      </c>
      <c r="C13" s="4">
        <v>0</v>
      </c>
      <c r="D13" s="6">
        <f>+C13/D16</f>
        <v>0</v>
      </c>
      <c r="E13" s="4">
        <v>0</v>
      </c>
      <c r="F13" s="6">
        <f>+E13/F16</f>
        <v>0</v>
      </c>
      <c r="G13" s="4"/>
      <c r="K13" s="4"/>
      <c r="L13" s="6"/>
      <c r="M13" s="5"/>
      <c r="N13" s="6"/>
      <c r="O13" s="4"/>
      <c r="P13" s="6"/>
      <c r="Q13" s="5"/>
      <c r="R13" s="6"/>
      <c r="T13" t="s">
        <v>511</v>
      </c>
    </row>
    <row r="14" spans="2:20" ht="15.75">
      <c r="B14" s="4" t="s">
        <v>390</v>
      </c>
      <c r="C14" s="4">
        <v>0</v>
      </c>
      <c r="D14" s="6">
        <f>+C14/D16</f>
        <v>0</v>
      </c>
      <c r="E14" s="4">
        <v>2</v>
      </c>
      <c r="F14" s="6">
        <f>+E14/F16</f>
        <v>0.02666666666666667</v>
      </c>
      <c r="G14" s="4"/>
      <c r="K14" s="4"/>
      <c r="L14" s="6"/>
      <c r="M14" s="5"/>
      <c r="N14" s="6"/>
      <c r="O14" s="4"/>
      <c r="P14" s="6"/>
      <c r="Q14" s="5"/>
      <c r="R14" s="6"/>
      <c r="T14" t="s">
        <v>604</v>
      </c>
    </row>
    <row r="15" spans="2:20" ht="6.75" customHeight="1">
      <c r="B15" s="4"/>
      <c r="C15" s="4"/>
      <c r="D15" s="5"/>
      <c r="E15" s="5"/>
      <c r="F15" s="5"/>
      <c r="G15" s="4"/>
      <c r="K15" s="4"/>
      <c r="L15" s="5"/>
      <c r="M15" s="5"/>
      <c r="N15" s="5"/>
      <c r="O15" s="4"/>
      <c r="P15" s="5"/>
      <c r="Q15" s="5"/>
      <c r="R15" s="5"/>
      <c r="T15" t="s">
        <v>605</v>
      </c>
    </row>
    <row r="16" spans="2:29" s="4" customFormat="1" ht="15">
      <c r="B16" s="2" t="s">
        <v>353</v>
      </c>
      <c r="C16" s="2"/>
      <c r="D16" s="7">
        <f>+SUM(C9:C14)</f>
        <v>45</v>
      </c>
      <c r="E16" s="7"/>
      <c r="F16" s="7">
        <f>SUM(E9:E14)</f>
        <v>75</v>
      </c>
      <c r="K16" s="2"/>
      <c r="L16" s="7"/>
      <c r="M16" s="7"/>
      <c r="N16" s="7"/>
      <c r="O16" s="2"/>
      <c r="P16" s="7"/>
      <c r="Q16" s="7"/>
      <c r="R16" s="7"/>
      <c r="T16" t="s">
        <v>493</v>
      </c>
      <c r="U16"/>
      <c r="V16"/>
      <c r="W16"/>
      <c r="X16"/>
      <c r="Y16"/>
      <c r="Z16"/>
      <c r="AA16"/>
      <c r="AB16"/>
      <c r="AC16"/>
    </row>
    <row r="17" spans="20:29" s="4" customFormat="1" ht="15">
      <c r="T17" t="s">
        <v>606</v>
      </c>
      <c r="U17"/>
      <c r="V17"/>
      <c r="W17"/>
      <c r="X17"/>
      <c r="Y17"/>
      <c r="Z17"/>
      <c r="AA17"/>
      <c r="AB17"/>
      <c r="AC17"/>
    </row>
    <row r="18" spans="1:29" s="4" customFormat="1" ht="15.75">
      <c r="A18" s="3" t="s">
        <v>354</v>
      </c>
      <c r="T18" t="s">
        <v>607</v>
      </c>
      <c r="U18"/>
      <c r="V18"/>
      <c r="W18"/>
      <c r="X18"/>
      <c r="Y18"/>
      <c r="Z18"/>
      <c r="AA18"/>
      <c r="AB18"/>
      <c r="AC18"/>
    </row>
    <row r="19" spans="1:29" s="4" customFormat="1" ht="15.75">
      <c r="A19" s="3"/>
      <c r="T19" t="s">
        <v>608</v>
      </c>
      <c r="U19"/>
      <c r="V19"/>
      <c r="W19"/>
      <c r="X19"/>
      <c r="Y19"/>
      <c r="Z19"/>
      <c r="AA19"/>
      <c r="AB19"/>
      <c r="AC19"/>
    </row>
    <row r="20" spans="4:29" s="4" customFormat="1" ht="15">
      <c r="D20" s="7" t="s">
        <v>356</v>
      </c>
      <c r="E20" s="7"/>
      <c r="F20" s="7" t="s">
        <v>355</v>
      </c>
      <c r="G20" s="7"/>
      <c r="H20" s="7" t="s">
        <v>357</v>
      </c>
      <c r="I20" s="7"/>
      <c r="J20" s="7" t="s">
        <v>115</v>
      </c>
      <c r="T20" t="s">
        <v>609</v>
      </c>
      <c r="U20"/>
      <c r="V20"/>
      <c r="W20"/>
      <c r="X20"/>
      <c r="Y20"/>
      <c r="Z20"/>
      <c r="AA20"/>
      <c r="AB20"/>
      <c r="AC20"/>
    </row>
    <row r="21" spans="2:20" ht="21" customHeight="1">
      <c r="B21" s="4" t="s">
        <v>385</v>
      </c>
      <c r="C21" s="4">
        <v>2</v>
      </c>
      <c r="D21" s="6">
        <f>+C21/D28</f>
        <v>0.0425531914893617</v>
      </c>
      <c r="E21" s="4">
        <v>0</v>
      </c>
      <c r="F21" s="6">
        <f>+E21/F28</f>
        <v>0</v>
      </c>
      <c r="G21" s="4">
        <v>1</v>
      </c>
      <c r="H21" s="6">
        <f>+G21/H28</f>
        <v>0.03571428571428571</v>
      </c>
      <c r="I21" s="4">
        <v>2</v>
      </c>
      <c r="J21" s="6">
        <f>+I21/J28</f>
        <v>0.06896551724137931</v>
      </c>
      <c r="K21" s="4"/>
      <c r="L21" s="6"/>
      <c r="M21" s="5"/>
      <c r="N21" s="6"/>
      <c r="O21" s="4"/>
      <c r="P21" s="6"/>
      <c r="Q21" s="5"/>
      <c r="R21" s="6"/>
      <c r="T21" t="s">
        <v>610</v>
      </c>
    </row>
    <row r="22" spans="2:20" ht="15.75">
      <c r="B22" s="4" t="s">
        <v>386</v>
      </c>
      <c r="C22" s="4">
        <v>24</v>
      </c>
      <c r="D22" s="6">
        <f>+C22/D28</f>
        <v>0.5106382978723404</v>
      </c>
      <c r="E22" s="4">
        <v>8</v>
      </c>
      <c r="F22" s="6">
        <f>+E22/F28</f>
        <v>0.5</v>
      </c>
      <c r="G22" s="4">
        <v>15</v>
      </c>
      <c r="H22" s="6">
        <f>+G22/H28</f>
        <v>0.5357142857142857</v>
      </c>
      <c r="I22" s="4">
        <v>10</v>
      </c>
      <c r="J22" s="6">
        <f>+I22/J28</f>
        <v>0.3448275862068966</v>
      </c>
      <c r="K22" s="4"/>
      <c r="L22" s="6"/>
      <c r="M22" s="5"/>
      <c r="N22" s="6"/>
      <c r="O22" s="4"/>
      <c r="P22" s="6"/>
      <c r="Q22" s="5"/>
      <c r="R22" s="6"/>
      <c r="T22" t="s">
        <v>493</v>
      </c>
    </row>
    <row r="23" spans="2:20" ht="15.75">
      <c r="B23" s="4" t="s">
        <v>387</v>
      </c>
      <c r="C23" s="4">
        <v>11</v>
      </c>
      <c r="D23" s="6">
        <f>+C23/D28</f>
        <v>0.23404255319148937</v>
      </c>
      <c r="E23" s="4">
        <v>7</v>
      </c>
      <c r="F23" s="6">
        <f>+E23/F28</f>
        <v>0.4375</v>
      </c>
      <c r="G23" s="4">
        <v>7</v>
      </c>
      <c r="H23" s="6">
        <f>+G23/H28</f>
        <v>0.25</v>
      </c>
      <c r="I23" s="4">
        <v>12</v>
      </c>
      <c r="J23" s="6">
        <f>+I23/J28</f>
        <v>0.41379310344827586</v>
      </c>
      <c r="K23" s="4"/>
      <c r="L23" s="6"/>
      <c r="M23" s="5"/>
      <c r="N23" s="6"/>
      <c r="O23" s="4"/>
      <c r="P23" s="6"/>
      <c r="Q23" s="5"/>
      <c r="R23" s="6"/>
      <c r="T23" t="s">
        <v>611</v>
      </c>
    </row>
    <row r="24" spans="2:18" ht="15.75">
      <c r="B24" s="4" t="s">
        <v>388</v>
      </c>
      <c r="C24" s="4">
        <v>9</v>
      </c>
      <c r="D24" s="6">
        <f>+C24/D28</f>
        <v>0.19148936170212766</v>
      </c>
      <c r="E24" s="4">
        <v>1</v>
      </c>
      <c r="F24" s="6">
        <f>+E24/F28</f>
        <v>0.0625</v>
      </c>
      <c r="G24" s="4">
        <v>5</v>
      </c>
      <c r="H24" s="6">
        <f>+G24/H28</f>
        <v>0.17857142857142858</v>
      </c>
      <c r="I24" s="4">
        <v>4</v>
      </c>
      <c r="J24" s="6">
        <f>+I24/J28</f>
        <v>0.13793103448275862</v>
      </c>
      <c r="K24" s="4"/>
      <c r="L24" s="6"/>
      <c r="M24" s="5"/>
      <c r="N24" s="6"/>
      <c r="O24" s="4"/>
      <c r="P24" s="6"/>
      <c r="Q24" s="5"/>
      <c r="R24" s="6"/>
    </row>
    <row r="25" spans="2:26" ht="15.75">
      <c r="B25" s="4" t="s">
        <v>389</v>
      </c>
      <c r="C25" s="4">
        <v>0</v>
      </c>
      <c r="D25" s="6">
        <f>+C25/D28</f>
        <v>0</v>
      </c>
      <c r="E25" s="4">
        <v>0</v>
      </c>
      <c r="F25" s="6">
        <f>+E25/F28</f>
        <v>0</v>
      </c>
      <c r="G25" s="4">
        <v>0</v>
      </c>
      <c r="H25" s="6">
        <f>+G25/H28</f>
        <v>0</v>
      </c>
      <c r="I25" s="4">
        <v>0</v>
      </c>
      <c r="J25" s="6">
        <f>+I25/J28</f>
        <v>0</v>
      </c>
      <c r="K25" s="4"/>
      <c r="L25" s="6"/>
      <c r="M25" s="5"/>
      <c r="N25" s="6"/>
      <c r="O25" s="4"/>
      <c r="P25" s="6"/>
      <c r="Q25" s="5"/>
      <c r="R25" s="6"/>
      <c r="T25" t="s">
        <v>612</v>
      </c>
      <c r="Z25" t="s">
        <v>620</v>
      </c>
    </row>
    <row r="26" spans="2:26" ht="15.75">
      <c r="B26" s="4" t="s">
        <v>390</v>
      </c>
      <c r="C26" s="4">
        <v>1</v>
      </c>
      <c r="D26" s="6">
        <f>+C26/D28</f>
        <v>0.02127659574468085</v>
      </c>
      <c r="E26" s="4">
        <v>0</v>
      </c>
      <c r="F26" s="6">
        <f>+E26/F28</f>
        <v>0</v>
      </c>
      <c r="G26" s="4">
        <v>0</v>
      </c>
      <c r="H26" s="6">
        <f>+G26/H28</f>
        <v>0</v>
      </c>
      <c r="I26" s="4">
        <v>1</v>
      </c>
      <c r="J26" s="6">
        <f>+I26/J28</f>
        <v>0.034482758620689655</v>
      </c>
      <c r="K26" s="4"/>
      <c r="L26" s="6"/>
      <c r="M26" s="5"/>
      <c r="N26" s="6"/>
      <c r="O26" s="4"/>
      <c r="P26" s="6"/>
      <c r="Q26" s="5"/>
      <c r="R26" s="6"/>
      <c r="T26" t="s">
        <v>613</v>
      </c>
      <c r="Z26" t="s">
        <v>621</v>
      </c>
    </row>
    <row r="27" spans="20:29" s="4" customFormat="1" ht="6.75" customHeight="1">
      <c r="T27" t="s">
        <v>497</v>
      </c>
      <c r="U27"/>
      <c r="V27"/>
      <c r="W27"/>
      <c r="X27"/>
      <c r="Y27"/>
      <c r="Z27" t="s">
        <v>503</v>
      </c>
      <c r="AA27"/>
      <c r="AB27"/>
      <c r="AC27"/>
    </row>
    <row r="28" spans="2:29" s="4" customFormat="1" ht="15">
      <c r="B28" s="2" t="s">
        <v>353</v>
      </c>
      <c r="D28" s="7">
        <f>SUM(C21:C26)</f>
        <v>47</v>
      </c>
      <c r="E28" s="7"/>
      <c r="F28" s="7">
        <f>SUM(E21:E26)</f>
        <v>16</v>
      </c>
      <c r="G28" s="7"/>
      <c r="H28" s="7">
        <f>SUM(G21:G26)</f>
        <v>28</v>
      </c>
      <c r="I28" s="7"/>
      <c r="J28" s="7">
        <f>SUM(I21:I26)</f>
        <v>29</v>
      </c>
      <c r="L28" s="7"/>
      <c r="M28" s="7"/>
      <c r="N28" s="7"/>
      <c r="P28" s="7"/>
      <c r="Q28" s="7"/>
      <c r="R28" s="7"/>
      <c r="T28" t="s">
        <v>614</v>
      </c>
      <c r="U28"/>
      <c r="V28"/>
      <c r="W28"/>
      <c r="X28"/>
      <c r="Y28"/>
      <c r="Z28" t="s">
        <v>622</v>
      </c>
      <c r="AA28"/>
      <c r="AB28"/>
      <c r="AC28"/>
    </row>
    <row r="29" spans="20:29" s="4" customFormat="1" ht="15">
      <c r="T29" t="s">
        <v>615</v>
      </c>
      <c r="U29"/>
      <c r="V29"/>
      <c r="W29"/>
      <c r="X29"/>
      <c r="Y29"/>
      <c r="Z29" t="s">
        <v>623</v>
      </c>
      <c r="AA29"/>
      <c r="AB29"/>
      <c r="AC29"/>
    </row>
    <row r="30" spans="1:29" s="4" customFormat="1" ht="15.75">
      <c r="A30" s="3" t="s">
        <v>117</v>
      </c>
      <c r="T30" t="s">
        <v>616</v>
      </c>
      <c r="U30"/>
      <c r="V30"/>
      <c r="W30"/>
      <c r="X30"/>
      <c r="Y30"/>
      <c r="Z30" t="s">
        <v>624</v>
      </c>
      <c r="AA30"/>
      <c r="AB30"/>
      <c r="AC30"/>
    </row>
    <row r="31" spans="1:29" s="4" customFormat="1" ht="15.75">
      <c r="A31" s="3"/>
      <c r="T31" t="s">
        <v>617</v>
      </c>
      <c r="U31"/>
      <c r="V31"/>
      <c r="W31"/>
      <c r="X31"/>
      <c r="Y31"/>
      <c r="Z31" t="s">
        <v>625</v>
      </c>
      <c r="AA31"/>
      <c r="AB31"/>
      <c r="AC31"/>
    </row>
    <row r="32" spans="3:29" s="4" customFormat="1" ht="15">
      <c r="C32" s="4">
        <v>5</v>
      </c>
      <c r="D32" s="7" t="s">
        <v>349</v>
      </c>
      <c r="E32" s="7">
        <v>6</v>
      </c>
      <c r="F32" s="7" t="s">
        <v>349</v>
      </c>
      <c r="G32" s="7">
        <v>7</v>
      </c>
      <c r="H32" s="7" t="s">
        <v>349</v>
      </c>
      <c r="I32" s="7">
        <v>8</v>
      </c>
      <c r="J32" s="7" t="s">
        <v>349</v>
      </c>
      <c r="K32" s="5">
        <v>1</v>
      </c>
      <c r="L32" s="7" t="s">
        <v>350</v>
      </c>
      <c r="M32" s="7">
        <v>2</v>
      </c>
      <c r="N32" s="7" t="s">
        <v>350</v>
      </c>
      <c r="O32" s="7">
        <v>3</v>
      </c>
      <c r="P32" s="7" t="s">
        <v>350</v>
      </c>
      <c r="Q32" s="7">
        <v>4</v>
      </c>
      <c r="R32" s="7" t="s">
        <v>350</v>
      </c>
      <c r="T32" t="s">
        <v>618</v>
      </c>
      <c r="U32"/>
      <c r="V32"/>
      <c r="W32"/>
      <c r="X32"/>
      <c r="Y32"/>
      <c r="Z32" t="s">
        <v>626</v>
      </c>
      <c r="AA32"/>
      <c r="AB32"/>
      <c r="AC32"/>
    </row>
    <row r="33" spans="4:29" s="4" customFormat="1" ht="15">
      <c r="D33" s="7" t="s">
        <v>356</v>
      </c>
      <c r="E33" s="7"/>
      <c r="F33" s="7" t="s">
        <v>355</v>
      </c>
      <c r="G33" s="7"/>
      <c r="H33" s="7" t="s">
        <v>357</v>
      </c>
      <c r="I33" s="7"/>
      <c r="J33" s="7" t="s">
        <v>115</v>
      </c>
      <c r="K33" s="5"/>
      <c r="L33" s="7" t="s">
        <v>356</v>
      </c>
      <c r="M33" s="7"/>
      <c r="N33" s="7" t="s">
        <v>355</v>
      </c>
      <c r="O33" s="7"/>
      <c r="P33" s="7" t="s">
        <v>357</v>
      </c>
      <c r="Q33" s="7"/>
      <c r="R33" s="7" t="s">
        <v>115</v>
      </c>
      <c r="T33" t="s">
        <v>497</v>
      </c>
      <c r="U33"/>
      <c r="V33"/>
      <c r="W33"/>
      <c r="X33"/>
      <c r="Y33"/>
      <c r="Z33" t="s">
        <v>503</v>
      </c>
      <c r="AA33"/>
      <c r="AB33"/>
      <c r="AC33"/>
    </row>
    <row r="34" spans="2:26" ht="21" customHeight="1">
      <c r="B34" s="4" t="s">
        <v>385</v>
      </c>
      <c r="C34" s="4">
        <v>0</v>
      </c>
      <c r="D34" s="6">
        <f>+C34/D41</f>
        <v>0</v>
      </c>
      <c r="E34" s="4">
        <v>0</v>
      </c>
      <c r="F34" s="6">
        <f>+E34/F41</f>
        <v>0</v>
      </c>
      <c r="G34" s="4">
        <v>1</v>
      </c>
      <c r="H34" s="6">
        <f>+G34/H41</f>
        <v>0.0625</v>
      </c>
      <c r="I34" s="4">
        <v>0</v>
      </c>
      <c r="J34" s="6">
        <f>+I34/J41</f>
        <v>0</v>
      </c>
      <c r="K34" s="4">
        <v>2</v>
      </c>
      <c r="L34" s="6">
        <f>+K34/L41</f>
        <v>0.058823529411764705</v>
      </c>
      <c r="M34" s="4">
        <v>0</v>
      </c>
      <c r="N34" s="6">
        <f>+M34/N41</f>
        <v>0</v>
      </c>
      <c r="O34" s="4">
        <v>0</v>
      </c>
      <c r="P34" s="6">
        <f>+O34/P41</f>
        <v>0</v>
      </c>
      <c r="Q34" s="4">
        <v>2</v>
      </c>
      <c r="R34" s="6">
        <f>+Q34/R41</f>
        <v>0.11764705882352941</v>
      </c>
      <c r="T34" t="s">
        <v>619</v>
      </c>
      <c r="Z34" t="s">
        <v>627</v>
      </c>
    </row>
    <row r="35" spans="2:18" ht="15.75">
      <c r="B35" s="4" t="s">
        <v>386</v>
      </c>
      <c r="C35" s="4">
        <v>7</v>
      </c>
      <c r="D35" s="6">
        <f>+C35/D41</f>
        <v>0.5384615384615384</v>
      </c>
      <c r="E35" s="4">
        <v>3</v>
      </c>
      <c r="F35" s="6">
        <f>+E35/F41</f>
        <v>0.75</v>
      </c>
      <c r="G35" s="4">
        <v>7</v>
      </c>
      <c r="H35" s="6">
        <f>+G35/H41</f>
        <v>0.4375</v>
      </c>
      <c r="I35" s="4">
        <v>6</v>
      </c>
      <c r="J35" s="6">
        <f>+I35/J41</f>
        <v>0.5</v>
      </c>
      <c r="K35" s="4">
        <v>17</v>
      </c>
      <c r="L35" s="6">
        <f>+K35/L41</f>
        <v>0.5</v>
      </c>
      <c r="M35" s="4">
        <v>5</v>
      </c>
      <c r="N35" s="6">
        <f>+M35/N41</f>
        <v>0.4166666666666667</v>
      </c>
      <c r="O35" s="4">
        <v>8</v>
      </c>
      <c r="P35" s="6">
        <f>+O35/P41</f>
        <v>0.6666666666666666</v>
      </c>
      <c r="Q35" s="4">
        <v>4</v>
      </c>
      <c r="R35" s="6">
        <f>+Q35/R41</f>
        <v>0.23529411764705882</v>
      </c>
    </row>
    <row r="36" spans="2:18" ht="15.75">
      <c r="B36" s="4" t="s">
        <v>387</v>
      </c>
      <c r="C36" s="4">
        <v>1</v>
      </c>
      <c r="D36" s="6">
        <f>+C36/D41</f>
        <v>0.07692307692307693</v>
      </c>
      <c r="E36" s="4">
        <v>1</v>
      </c>
      <c r="F36" s="6">
        <f>+E36/F41</f>
        <v>0.25</v>
      </c>
      <c r="G36" s="4">
        <v>5</v>
      </c>
      <c r="H36" s="6">
        <f>+G36/H41</f>
        <v>0.3125</v>
      </c>
      <c r="I36" s="4">
        <v>4</v>
      </c>
      <c r="J36" s="6">
        <f>+I36/J41</f>
        <v>0.3333333333333333</v>
      </c>
      <c r="K36" s="4">
        <v>10</v>
      </c>
      <c r="L36" s="6">
        <f>+K36/L41</f>
        <v>0.29411764705882354</v>
      </c>
      <c r="M36" s="4">
        <v>6</v>
      </c>
      <c r="N36" s="6">
        <f>+M36/N41</f>
        <v>0.5</v>
      </c>
      <c r="O36" s="4">
        <v>2</v>
      </c>
      <c r="P36" s="6">
        <f>+O36/P41</f>
        <v>0.16666666666666666</v>
      </c>
      <c r="Q36" s="4">
        <v>8</v>
      </c>
      <c r="R36" s="6">
        <f>+Q36/R41</f>
        <v>0.47058823529411764</v>
      </c>
    </row>
    <row r="37" spans="2:18" ht="15.75">
      <c r="B37" s="4" t="s">
        <v>388</v>
      </c>
      <c r="C37" s="4">
        <v>5</v>
      </c>
      <c r="D37" s="6">
        <f>+C37/D41</f>
        <v>0.38461538461538464</v>
      </c>
      <c r="E37" s="4">
        <v>0</v>
      </c>
      <c r="F37" s="6">
        <f>+E37/F41</f>
        <v>0</v>
      </c>
      <c r="G37" s="4">
        <v>3</v>
      </c>
      <c r="H37" s="6">
        <f>+G37/H41</f>
        <v>0.1875</v>
      </c>
      <c r="I37" s="4">
        <v>2</v>
      </c>
      <c r="J37" s="6">
        <f>+I37/J41</f>
        <v>0.16666666666666666</v>
      </c>
      <c r="K37" s="4">
        <v>4</v>
      </c>
      <c r="L37" s="6">
        <f>+K37/L41</f>
        <v>0.11764705882352941</v>
      </c>
      <c r="M37" s="4">
        <v>1</v>
      </c>
      <c r="N37" s="6">
        <f>+M37/N41</f>
        <v>0.08333333333333333</v>
      </c>
      <c r="O37" s="4">
        <v>2</v>
      </c>
      <c r="P37" s="6">
        <f>+O37/P41</f>
        <v>0.16666666666666666</v>
      </c>
      <c r="Q37" s="4">
        <v>2</v>
      </c>
      <c r="R37" s="6">
        <f>+Q37/R41</f>
        <v>0.11764705882352941</v>
      </c>
    </row>
    <row r="38" spans="2:18" ht="15.75">
      <c r="B38" s="4" t="s">
        <v>389</v>
      </c>
      <c r="C38" s="4">
        <v>0</v>
      </c>
      <c r="D38" s="6">
        <f>+C38/D41</f>
        <v>0</v>
      </c>
      <c r="E38" s="4">
        <v>0</v>
      </c>
      <c r="F38" s="6">
        <f>+E38/F41</f>
        <v>0</v>
      </c>
      <c r="G38" s="4">
        <v>0</v>
      </c>
      <c r="H38" s="6">
        <f>+G38/H41</f>
        <v>0</v>
      </c>
      <c r="I38" s="4">
        <v>0</v>
      </c>
      <c r="J38" s="6">
        <f>+I38/J41</f>
        <v>0</v>
      </c>
      <c r="K38" s="4">
        <v>0</v>
      </c>
      <c r="L38" s="6">
        <f>+K38/L41</f>
        <v>0</v>
      </c>
      <c r="M38" s="4">
        <v>0</v>
      </c>
      <c r="N38" s="6">
        <f>+M38/N41</f>
        <v>0</v>
      </c>
      <c r="O38" s="4">
        <v>0</v>
      </c>
      <c r="P38" s="6">
        <f>+O38/P41</f>
        <v>0</v>
      </c>
      <c r="Q38" s="4">
        <v>0</v>
      </c>
      <c r="R38" s="6">
        <f>+Q38/R41</f>
        <v>0</v>
      </c>
    </row>
    <row r="39" spans="2:18" ht="15.75">
      <c r="B39" s="4" t="s">
        <v>390</v>
      </c>
      <c r="C39" s="4">
        <v>0</v>
      </c>
      <c r="D39" s="6">
        <f>+C39/D41</f>
        <v>0</v>
      </c>
      <c r="E39" s="4">
        <v>0</v>
      </c>
      <c r="F39" s="6">
        <f>+E39/F41</f>
        <v>0</v>
      </c>
      <c r="G39" s="4">
        <v>0</v>
      </c>
      <c r="H39" s="6">
        <f>+G39/H41</f>
        <v>0</v>
      </c>
      <c r="I39" s="4">
        <v>0</v>
      </c>
      <c r="J39" s="6">
        <f>+I39/J41</f>
        <v>0</v>
      </c>
      <c r="K39" s="4">
        <v>1</v>
      </c>
      <c r="L39" s="6">
        <f>+K39/L41</f>
        <v>0.029411764705882353</v>
      </c>
      <c r="M39" s="4">
        <v>0</v>
      </c>
      <c r="N39" s="6">
        <f>+M39/N41</f>
        <v>0</v>
      </c>
      <c r="O39" s="4">
        <v>0</v>
      </c>
      <c r="P39" s="6">
        <f>+O39/P41</f>
        <v>0</v>
      </c>
      <c r="Q39" s="4">
        <v>1</v>
      </c>
      <c r="R39" s="6">
        <f>+Q39/R41</f>
        <v>0.058823529411764705</v>
      </c>
    </row>
    <row r="40" s="4" customFormat="1" ht="6.75" customHeight="1"/>
    <row r="41" spans="2:18" s="4" customFormat="1" ht="15">
      <c r="B41" s="2" t="s">
        <v>353</v>
      </c>
      <c r="D41" s="7">
        <f>SUM(C34:C39)</f>
        <v>13</v>
      </c>
      <c r="E41" s="7"/>
      <c r="F41" s="7">
        <f>SUM(E34:E39)</f>
        <v>4</v>
      </c>
      <c r="G41" s="7"/>
      <c r="H41" s="7">
        <f>SUM(G34:G39)</f>
        <v>16</v>
      </c>
      <c r="I41" s="7"/>
      <c r="J41" s="7">
        <f>SUM(I34:I39)</f>
        <v>12</v>
      </c>
      <c r="L41" s="7">
        <f>SUM(K34:K39)</f>
        <v>34</v>
      </c>
      <c r="M41" s="7"/>
      <c r="N41" s="7">
        <f>SUM(M34:M39)</f>
        <v>12</v>
      </c>
      <c r="O41" s="7"/>
      <c r="P41" s="7">
        <f>SUM(O34:O39)</f>
        <v>12</v>
      </c>
      <c r="Q41" s="7"/>
      <c r="R41" s="7">
        <f>SUM(Q34:Q39)</f>
        <v>17</v>
      </c>
    </row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3">
    <mergeCell ref="A1:R1"/>
    <mergeCell ref="A3:R3"/>
    <mergeCell ref="A4:R4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8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43" width="0" style="0" hidden="1" customWidth="1" outlineLevel="1"/>
    <col min="44" max="44" width="9.140625" style="0" customWidth="1" collapsed="1"/>
  </cols>
  <sheetData>
    <row r="1" spans="1:30" s="1" customFormat="1" ht="20.25">
      <c r="A1" s="16" t="s">
        <v>391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 t="s">
        <v>630</v>
      </c>
      <c r="U1"/>
      <c r="V1"/>
      <c r="W1"/>
      <c r="X1"/>
      <c r="Y1"/>
      <c r="Z1"/>
      <c r="AA1"/>
      <c r="AB1"/>
      <c r="AC1"/>
      <c r="AD1"/>
    </row>
    <row r="2" spans="20:30" s="2" customFormat="1" ht="15.75" customHeight="1">
      <c r="T2" t="s">
        <v>631</v>
      </c>
      <c r="U2"/>
      <c r="V2"/>
      <c r="W2"/>
      <c r="X2"/>
      <c r="Y2"/>
      <c r="Z2"/>
      <c r="AA2"/>
      <c r="AB2"/>
      <c r="AC2"/>
      <c r="AD2"/>
    </row>
    <row r="3" spans="1:20" ht="15">
      <c r="A3" s="17" t="s">
        <v>392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t="s">
        <v>632</v>
      </c>
    </row>
    <row r="4" spans="1:20" ht="1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t="s">
        <v>486</v>
      </c>
    </row>
    <row r="5" spans="1:19" ht="1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</row>
    <row r="6" spans="2:20" ht="1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t="s">
        <v>633</v>
      </c>
    </row>
    <row r="7" spans="1:20" ht="15.75">
      <c r="A7" s="3" t="s">
        <v>116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t="s">
        <v>634</v>
      </c>
    </row>
    <row r="8" spans="2:20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t="s">
        <v>635</v>
      </c>
    </row>
    <row r="9" spans="2:20" ht="15">
      <c r="B9" s="4"/>
      <c r="C9" s="4"/>
      <c r="D9" s="7" t="s">
        <v>349</v>
      </c>
      <c r="E9" s="7"/>
      <c r="F9" s="7" t="s">
        <v>350</v>
      </c>
      <c r="G9" s="4"/>
      <c r="K9" s="4"/>
      <c r="L9" s="7"/>
      <c r="M9" s="7"/>
      <c r="N9" s="7"/>
      <c r="O9" s="4"/>
      <c r="P9" s="7"/>
      <c r="Q9" s="7"/>
      <c r="R9" s="7"/>
      <c r="T9" t="s">
        <v>636</v>
      </c>
    </row>
    <row r="10" spans="2:20" ht="21" customHeight="1">
      <c r="B10" s="4" t="s">
        <v>385</v>
      </c>
      <c r="C10" s="4">
        <v>0</v>
      </c>
      <c r="D10" s="6">
        <f>+C10/D17</f>
        <v>0</v>
      </c>
      <c r="E10" s="4">
        <v>3</v>
      </c>
      <c r="F10" s="6">
        <f>+E10/F17</f>
        <v>0.041666666666666664</v>
      </c>
      <c r="G10" s="4"/>
      <c r="K10" s="4"/>
      <c r="L10" s="6"/>
      <c r="M10" s="5"/>
      <c r="N10" s="6"/>
      <c r="O10" s="4"/>
      <c r="P10" s="6"/>
      <c r="Q10" s="5"/>
      <c r="R10" s="6"/>
      <c r="T10" t="s">
        <v>637</v>
      </c>
    </row>
    <row r="11" spans="2:20" ht="15.75">
      <c r="B11" s="4" t="s">
        <v>386</v>
      </c>
      <c r="C11" s="4">
        <v>7</v>
      </c>
      <c r="D11" s="6">
        <f>+C11/D17</f>
        <v>0.16666666666666666</v>
      </c>
      <c r="E11" s="4">
        <v>12</v>
      </c>
      <c r="F11" s="6">
        <f>+E11/F17</f>
        <v>0.16666666666666666</v>
      </c>
      <c r="G11" s="4"/>
      <c r="K11" s="4"/>
      <c r="L11" s="6"/>
      <c r="M11" s="5"/>
      <c r="N11" s="6"/>
      <c r="O11" s="4"/>
      <c r="P11" s="6"/>
      <c r="Q11" s="5"/>
      <c r="R11" s="6"/>
      <c r="T11" t="s">
        <v>638</v>
      </c>
    </row>
    <row r="12" spans="2:20" ht="15.75">
      <c r="B12" s="4" t="s">
        <v>387</v>
      </c>
      <c r="C12" s="4">
        <v>0</v>
      </c>
      <c r="D12" s="6">
        <f>+C12/D17</f>
        <v>0</v>
      </c>
      <c r="E12" s="4">
        <v>3</v>
      </c>
      <c r="F12" s="6">
        <f>+E12/F17</f>
        <v>0.041666666666666664</v>
      </c>
      <c r="G12" s="4"/>
      <c r="K12" s="4"/>
      <c r="L12" s="6"/>
      <c r="M12" s="5"/>
      <c r="N12" s="6"/>
      <c r="O12" s="4"/>
      <c r="P12" s="6"/>
      <c r="Q12" s="5"/>
      <c r="R12" s="6"/>
      <c r="T12" t="s">
        <v>486</v>
      </c>
    </row>
    <row r="13" spans="2:20" ht="15.75">
      <c r="B13" s="4" t="s">
        <v>388</v>
      </c>
      <c r="C13" s="4">
        <v>2</v>
      </c>
      <c r="D13" s="6">
        <f>+C13/D17</f>
        <v>0.047619047619047616</v>
      </c>
      <c r="E13" s="4">
        <v>3</v>
      </c>
      <c r="F13" s="6">
        <f>+E13/F17</f>
        <v>0.041666666666666664</v>
      </c>
      <c r="G13" s="4"/>
      <c r="K13" s="4"/>
      <c r="L13" s="6"/>
      <c r="M13" s="5"/>
      <c r="N13" s="6"/>
      <c r="O13" s="4"/>
      <c r="P13" s="6"/>
      <c r="Q13" s="5"/>
      <c r="R13" s="6"/>
      <c r="T13" t="s">
        <v>639</v>
      </c>
    </row>
    <row r="14" spans="2:18" ht="15.75">
      <c r="B14" s="4" t="s">
        <v>389</v>
      </c>
      <c r="C14" s="4">
        <v>3</v>
      </c>
      <c r="D14" s="6">
        <f>+C14/D17</f>
        <v>0.07142857142857142</v>
      </c>
      <c r="E14" s="4">
        <v>11</v>
      </c>
      <c r="F14" s="6">
        <f>+E14/F17</f>
        <v>0.1527777777777778</v>
      </c>
      <c r="G14" s="4"/>
      <c r="K14" s="4"/>
      <c r="L14" s="6"/>
      <c r="M14" s="5"/>
      <c r="N14" s="6"/>
      <c r="O14" s="4"/>
      <c r="P14" s="6"/>
      <c r="Q14" s="5"/>
      <c r="R14" s="6"/>
    </row>
    <row r="15" spans="2:18" ht="15.75">
      <c r="B15" s="4" t="s">
        <v>390</v>
      </c>
      <c r="C15" s="4">
        <v>30</v>
      </c>
      <c r="D15" s="6">
        <f>+C15/D17</f>
        <v>0.7142857142857143</v>
      </c>
      <c r="E15" s="4">
        <v>40</v>
      </c>
      <c r="F15" s="6">
        <f>+E15/F17</f>
        <v>0.5555555555555556</v>
      </c>
      <c r="G15" s="4"/>
      <c r="K15" s="4"/>
      <c r="L15" s="6"/>
      <c r="M15" s="5"/>
      <c r="N15" s="6"/>
      <c r="O15" s="4"/>
      <c r="P15" s="6"/>
      <c r="Q15" s="5"/>
      <c r="R15" s="6"/>
    </row>
    <row r="16" spans="2:20" ht="6.75" customHeight="1">
      <c r="B16" s="4"/>
      <c r="C16" s="4"/>
      <c r="D16" s="5"/>
      <c r="E16" s="5"/>
      <c r="F16" s="5"/>
      <c r="G16" s="4"/>
      <c r="K16" s="4"/>
      <c r="L16" s="5"/>
      <c r="M16" s="5"/>
      <c r="N16" s="5"/>
      <c r="O16" s="4"/>
      <c r="P16" s="5"/>
      <c r="Q16" s="5"/>
      <c r="R16" s="5"/>
      <c r="T16" t="s">
        <v>628</v>
      </c>
    </row>
    <row r="17" spans="2:30" s="4" customFormat="1" ht="15">
      <c r="B17" s="2" t="s">
        <v>353</v>
      </c>
      <c r="C17" s="2"/>
      <c r="D17" s="7">
        <f>+SUM(C10:C15)</f>
        <v>42</v>
      </c>
      <c r="E17" s="7"/>
      <c r="F17" s="7">
        <f>SUM(E10:E15)</f>
        <v>72</v>
      </c>
      <c r="K17" s="2"/>
      <c r="L17" s="7"/>
      <c r="M17" s="7"/>
      <c r="N17" s="7"/>
      <c r="O17" s="2"/>
      <c r="P17" s="7"/>
      <c r="Q17" s="7"/>
      <c r="R17" s="7"/>
      <c r="T17" t="s">
        <v>629</v>
      </c>
      <c r="U17"/>
      <c r="V17"/>
      <c r="W17"/>
      <c r="X17"/>
      <c r="Y17"/>
      <c r="Z17"/>
      <c r="AA17"/>
      <c r="AB17"/>
      <c r="AC17"/>
      <c r="AD17"/>
    </row>
    <row r="18" spans="20:30" s="4" customFormat="1" ht="15">
      <c r="T18" t="s">
        <v>630</v>
      </c>
      <c r="U18"/>
      <c r="V18"/>
      <c r="W18"/>
      <c r="X18"/>
      <c r="Y18"/>
      <c r="Z18"/>
      <c r="AA18"/>
      <c r="AB18"/>
      <c r="AC18"/>
      <c r="AD18"/>
    </row>
    <row r="19" spans="1:30" s="4" customFormat="1" ht="15.75">
      <c r="A19" s="3" t="s">
        <v>354</v>
      </c>
      <c r="T19" t="s">
        <v>640</v>
      </c>
      <c r="U19"/>
      <c r="V19"/>
      <c r="W19"/>
      <c r="X19"/>
      <c r="Y19"/>
      <c r="Z19"/>
      <c r="AA19"/>
      <c r="AB19"/>
      <c r="AC19"/>
      <c r="AD19"/>
    </row>
    <row r="20" spans="1:30" s="4" customFormat="1" ht="15.75">
      <c r="A20" s="3"/>
      <c r="T20" t="s">
        <v>641</v>
      </c>
      <c r="U20"/>
      <c r="V20"/>
      <c r="W20"/>
      <c r="X20"/>
      <c r="Y20"/>
      <c r="Z20"/>
      <c r="AA20"/>
      <c r="AB20"/>
      <c r="AC20"/>
      <c r="AD20"/>
    </row>
    <row r="21" spans="4:30" s="4" customFormat="1" ht="15">
      <c r="D21" s="7" t="s">
        <v>356</v>
      </c>
      <c r="E21" s="7"/>
      <c r="F21" s="7" t="s">
        <v>355</v>
      </c>
      <c r="G21" s="7"/>
      <c r="H21" s="7" t="s">
        <v>357</v>
      </c>
      <c r="I21" s="7"/>
      <c r="J21" s="7" t="s">
        <v>115</v>
      </c>
      <c r="T21" t="s">
        <v>493</v>
      </c>
      <c r="U21"/>
      <c r="V21"/>
      <c r="W21"/>
      <c r="X21"/>
      <c r="Y21"/>
      <c r="Z21"/>
      <c r="AA21"/>
      <c r="AB21"/>
      <c r="AC21"/>
      <c r="AD21"/>
    </row>
    <row r="22" spans="2:20" ht="21" customHeight="1">
      <c r="B22" s="4" t="s">
        <v>385</v>
      </c>
      <c r="C22" s="4">
        <v>1</v>
      </c>
      <c r="D22" s="6">
        <f>+C22/D29</f>
        <v>0.023255813953488372</v>
      </c>
      <c r="E22" s="4">
        <v>0</v>
      </c>
      <c r="F22" s="6">
        <f>+E22/F29</f>
        <v>0</v>
      </c>
      <c r="G22" s="4">
        <v>0</v>
      </c>
      <c r="H22" s="6">
        <f>+G22/H29</f>
        <v>0</v>
      </c>
      <c r="I22" s="4">
        <v>2</v>
      </c>
      <c r="J22" s="6">
        <f>+I22/J29</f>
        <v>0.07142857142857142</v>
      </c>
      <c r="K22" s="4"/>
      <c r="L22" s="6"/>
      <c r="M22" s="5"/>
      <c r="N22" s="6"/>
      <c r="O22" s="4"/>
      <c r="P22" s="6"/>
      <c r="Q22" s="5"/>
      <c r="R22" s="6"/>
      <c r="T22" t="s">
        <v>642</v>
      </c>
    </row>
    <row r="23" spans="2:20" ht="15.75">
      <c r="B23" s="4" t="s">
        <v>386</v>
      </c>
      <c r="C23" s="4">
        <v>7</v>
      </c>
      <c r="D23" s="6">
        <f>+C23/D29</f>
        <v>0.16279069767441862</v>
      </c>
      <c r="E23" s="4">
        <v>2</v>
      </c>
      <c r="F23" s="6">
        <f>+E23/F29</f>
        <v>0.125</v>
      </c>
      <c r="G23" s="4">
        <v>6</v>
      </c>
      <c r="H23" s="6">
        <f>+G23/H29</f>
        <v>0.2222222222222222</v>
      </c>
      <c r="I23" s="4">
        <v>4</v>
      </c>
      <c r="J23" s="6">
        <f>+I23/J29</f>
        <v>0.14285714285714285</v>
      </c>
      <c r="K23" s="4"/>
      <c r="L23" s="6"/>
      <c r="M23" s="5"/>
      <c r="N23" s="6"/>
      <c r="O23" s="4"/>
      <c r="P23" s="6"/>
      <c r="Q23" s="5"/>
      <c r="R23" s="6"/>
      <c r="T23" t="s">
        <v>643</v>
      </c>
    </row>
    <row r="24" spans="2:20" ht="15.75">
      <c r="B24" s="4" t="s">
        <v>387</v>
      </c>
      <c r="C24" s="4">
        <v>1</v>
      </c>
      <c r="D24" s="6">
        <f>+C24/D29</f>
        <v>0.023255813953488372</v>
      </c>
      <c r="E24" s="4">
        <v>1</v>
      </c>
      <c r="F24" s="6">
        <f>+E24/F29</f>
        <v>0.0625</v>
      </c>
      <c r="G24" s="4">
        <v>0</v>
      </c>
      <c r="H24" s="6">
        <f>+G24/H29</f>
        <v>0</v>
      </c>
      <c r="I24" s="4">
        <v>1</v>
      </c>
      <c r="J24" s="6">
        <f>+I24/J29</f>
        <v>0.03571428571428571</v>
      </c>
      <c r="K24" s="4"/>
      <c r="L24" s="6"/>
      <c r="M24" s="5"/>
      <c r="N24" s="6"/>
      <c r="O24" s="4"/>
      <c r="P24" s="6"/>
      <c r="Q24" s="5"/>
      <c r="R24" s="6"/>
      <c r="T24" t="s">
        <v>644</v>
      </c>
    </row>
    <row r="25" spans="2:20" ht="15.75">
      <c r="B25" s="4" t="s">
        <v>388</v>
      </c>
      <c r="C25" s="4">
        <v>1</v>
      </c>
      <c r="D25" s="6">
        <f>+C25/D29</f>
        <v>0.023255813953488372</v>
      </c>
      <c r="E25" s="4">
        <v>0</v>
      </c>
      <c r="F25" s="6">
        <f>+E25/F29</f>
        <v>0</v>
      </c>
      <c r="G25" s="4">
        <v>2</v>
      </c>
      <c r="H25" s="6">
        <f>+G25/H29</f>
        <v>0.07407407407407407</v>
      </c>
      <c r="I25" s="4">
        <v>2</v>
      </c>
      <c r="J25" s="6">
        <f>+I25/J29</f>
        <v>0.07142857142857142</v>
      </c>
      <c r="K25" s="4"/>
      <c r="L25" s="6"/>
      <c r="M25" s="5"/>
      <c r="N25" s="6"/>
      <c r="O25" s="4"/>
      <c r="P25" s="6"/>
      <c r="Q25" s="5"/>
      <c r="R25" s="6"/>
      <c r="T25" t="s">
        <v>645</v>
      </c>
    </row>
    <row r="26" spans="2:20" ht="15.75">
      <c r="B26" s="4" t="s">
        <v>389</v>
      </c>
      <c r="C26" s="4">
        <v>5</v>
      </c>
      <c r="D26" s="6">
        <f>+C26/D29</f>
        <v>0.11627906976744186</v>
      </c>
      <c r="E26" s="4">
        <v>2</v>
      </c>
      <c r="F26" s="6">
        <f>+E26/F29</f>
        <v>0.125</v>
      </c>
      <c r="G26" s="4">
        <v>2</v>
      </c>
      <c r="H26" s="6">
        <f>+G26/H29</f>
        <v>0.07407407407407407</v>
      </c>
      <c r="I26" s="4">
        <v>5</v>
      </c>
      <c r="J26" s="6">
        <f>+I26/J29</f>
        <v>0.17857142857142858</v>
      </c>
      <c r="K26" s="4"/>
      <c r="L26" s="6"/>
      <c r="M26" s="5"/>
      <c r="N26" s="6"/>
      <c r="O26" s="4"/>
      <c r="P26" s="6"/>
      <c r="Q26" s="5"/>
      <c r="R26" s="6"/>
      <c r="T26" t="s">
        <v>646</v>
      </c>
    </row>
    <row r="27" spans="2:20" ht="15.75">
      <c r="B27" s="4" t="s">
        <v>390</v>
      </c>
      <c r="C27" s="4">
        <v>28</v>
      </c>
      <c r="D27" s="6">
        <f>+C27/D29</f>
        <v>0.6511627906976745</v>
      </c>
      <c r="E27" s="4">
        <v>11</v>
      </c>
      <c r="F27" s="6">
        <f>+E27/F29</f>
        <v>0.6875</v>
      </c>
      <c r="G27" s="4">
        <v>17</v>
      </c>
      <c r="H27" s="6">
        <f>+G27/H29</f>
        <v>0.6296296296296297</v>
      </c>
      <c r="I27" s="4">
        <v>14</v>
      </c>
      <c r="J27" s="6">
        <f>+I27/J29</f>
        <v>0.5</v>
      </c>
      <c r="K27" s="4"/>
      <c r="L27" s="6"/>
      <c r="M27" s="5"/>
      <c r="N27" s="6"/>
      <c r="O27" s="4"/>
      <c r="P27" s="6"/>
      <c r="Q27" s="5"/>
      <c r="R27" s="6"/>
      <c r="T27" t="s">
        <v>647</v>
      </c>
    </row>
    <row r="28" spans="20:30" s="4" customFormat="1" ht="6.75" customHeight="1">
      <c r="T28" t="s">
        <v>493</v>
      </c>
      <c r="U28"/>
      <c r="V28"/>
      <c r="W28"/>
      <c r="X28"/>
      <c r="Y28"/>
      <c r="Z28"/>
      <c r="AA28"/>
      <c r="AB28"/>
      <c r="AC28"/>
      <c r="AD28"/>
    </row>
    <row r="29" spans="2:30" s="4" customFormat="1" ht="15">
      <c r="B29" s="2" t="s">
        <v>353</v>
      </c>
      <c r="D29" s="7">
        <f>SUM(C22:C27)</f>
        <v>43</v>
      </c>
      <c r="E29" s="7"/>
      <c r="F29" s="7">
        <f>SUM(E22:E27)</f>
        <v>16</v>
      </c>
      <c r="G29" s="7"/>
      <c r="H29" s="7">
        <f>SUM(G22:G27)</f>
        <v>27</v>
      </c>
      <c r="I29" s="7"/>
      <c r="J29" s="7">
        <f>SUM(I22:I27)</f>
        <v>28</v>
      </c>
      <c r="L29" s="7"/>
      <c r="M29" s="7"/>
      <c r="N29" s="7"/>
      <c r="P29" s="7"/>
      <c r="Q29" s="7"/>
      <c r="R29" s="7"/>
      <c r="T29" t="s">
        <v>648</v>
      </c>
      <c r="U29"/>
      <c r="V29"/>
      <c r="W29"/>
      <c r="X29"/>
      <c r="Y29"/>
      <c r="Z29"/>
      <c r="AA29"/>
      <c r="AB29"/>
      <c r="AC29"/>
      <c r="AD29"/>
    </row>
    <row r="30" spans="20:30" s="4" customFormat="1" ht="15">
      <c r="T30"/>
      <c r="U30"/>
      <c r="V30"/>
      <c r="W30"/>
      <c r="X30"/>
      <c r="Y30"/>
      <c r="Z30"/>
      <c r="AA30"/>
      <c r="AB30"/>
      <c r="AC30"/>
      <c r="AD30"/>
    </row>
    <row r="31" spans="1:30" s="4" customFormat="1" ht="15.75">
      <c r="A31" s="3" t="s">
        <v>117</v>
      </c>
      <c r="T31" t="s">
        <v>630</v>
      </c>
      <c r="U31"/>
      <c r="V31"/>
      <c r="W31"/>
      <c r="X31"/>
      <c r="Y31"/>
      <c r="Z31" t="s">
        <v>630</v>
      </c>
      <c r="AA31"/>
      <c r="AB31"/>
      <c r="AC31"/>
      <c r="AD31"/>
    </row>
    <row r="32" spans="1:30" s="4" customFormat="1" ht="15.75">
      <c r="A32" s="3"/>
      <c r="T32" t="s">
        <v>649</v>
      </c>
      <c r="U32"/>
      <c r="V32"/>
      <c r="W32"/>
      <c r="X32"/>
      <c r="Y32"/>
      <c r="Z32" t="s">
        <v>658</v>
      </c>
      <c r="AA32"/>
      <c r="AB32"/>
      <c r="AC32"/>
      <c r="AD32"/>
    </row>
    <row r="33" spans="3:30" s="4" customFormat="1" ht="15">
      <c r="C33" s="4">
        <v>5</v>
      </c>
      <c r="D33" s="7" t="s">
        <v>349</v>
      </c>
      <c r="E33" s="7">
        <v>6</v>
      </c>
      <c r="F33" s="7" t="s">
        <v>349</v>
      </c>
      <c r="G33" s="7">
        <v>7</v>
      </c>
      <c r="H33" s="7" t="s">
        <v>349</v>
      </c>
      <c r="I33" s="7">
        <v>8</v>
      </c>
      <c r="J33" s="7" t="s">
        <v>349</v>
      </c>
      <c r="K33" s="5">
        <v>1</v>
      </c>
      <c r="L33" s="7" t="s">
        <v>350</v>
      </c>
      <c r="M33" s="7">
        <v>2</v>
      </c>
      <c r="N33" s="7" t="s">
        <v>350</v>
      </c>
      <c r="O33" s="7">
        <v>3</v>
      </c>
      <c r="P33" s="7" t="s">
        <v>350</v>
      </c>
      <c r="Q33" s="7">
        <v>4</v>
      </c>
      <c r="R33" s="7" t="s">
        <v>350</v>
      </c>
      <c r="T33" t="s">
        <v>650</v>
      </c>
      <c r="U33"/>
      <c r="V33"/>
      <c r="W33"/>
      <c r="X33"/>
      <c r="Y33"/>
      <c r="Z33" t="s">
        <v>659</v>
      </c>
      <c r="AA33"/>
      <c r="AB33"/>
      <c r="AC33"/>
      <c r="AD33"/>
    </row>
    <row r="34" spans="4:30" s="4" customFormat="1" ht="15">
      <c r="D34" s="7" t="s">
        <v>356</v>
      </c>
      <c r="E34" s="7"/>
      <c r="F34" s="7" t="s">
        <v>355</v>
      </c>
      <c r="G34" s="7"/>
      <c r="H34" s="7" t="s">
        <v>357</v>
      </c>
      <c r="I34" s="7"/>
      <c r="J34" s="7" t="s">
        <v>115</v>
      </c>
      <c r="K34" s="5"/>
      <c r="L34" s="7" t="s">
        <v>356</v>
      </c>
      <c r="M34" s="7"/>
      <c r="N34" s="7" t="s">
        <v>355</v>
      </c>
      <c r="O34" s="7"/>
      <c r="P34" s="7" t="s">
        <v>357</v>
      </c>
      <c r="Q34" s="7"/>
      <c r="R34" s="7" t="s">
        <v>115</v>
      </c>
      <c r="T34" t="s">
        <v>497</v>
      </c>
      <c r="U34"/>
      <c r="V34"/>
      <c r="W34"/>
      <c r="X34"/>
      <c r="Y34"/>
      <c r="Z34" t="s">
        <v>503</v>
      </c>
      <c r="AA34"/>
      <c r="AB34"/>
      <c r="AC34"/>
      <c r="AD34"/>
    </row>
    <row r="35" spans="2:26" ht="21" customHeight="1">
      <c r="B35" s="4" t="s">
        <v>385</v>
      </c>
      <c r="C35" s="4">
        <v>0</v>
      </c>
      <c r="D35" s="6">
        <f>+C35/D42</f>
        <v>0</v>
      </c>
      <c r="E35" s="4">
        <v>0</v>
      </c>
      <c r="F35" s="6">
        <f>+E35/F42</f>
        <v>0</v>
      </c>
      <c r="G35" s="4">
        <v>0</v>
      </c>
      <c r="H35" s="6">
        <f>+G35/H42</f>
        <v>0</v>
      </c>
      <c r="I35" s="4">
        <v>0</v>
      </c>
      <c r="J35" s="6">
        <f>+I35/J42</f>
        <v>0</v>
      </c>
      <c r="K35" s="4">
        <v>1</v>
      </c>
      <c r="L35" s="6">
        <f>+K35/L42</f>
        <v>0.03225806451612903</v>
      </c>
      <c r="M35" s="4">
        <v>0</v>
      </c>
      <c r="N35" s="6">
        <f>+M35/N42</f>
        <v>0</v>
      </c>
      <c r="O35" s="4">
        <v>0</v>
      </c>
      <c r="P35" s="6">
        <f>+O35/P42</f>
        <v>0</v>
      </c>
      <c r="Q35" s="4">
        <v>2</v>
      </c>
      <c r="R35" s="6">
        <f>+Q35/R42</f>
        <v>0.11764705882352941</v>
      </c>
      <c r="T35" t="s">
        <v>651</v>
      </c>
      <c r="Z35" t="s">
        <v>660</v>
      </c>
    </row>
    <row r="36" spans="2:26" ht="15.75">
      <c r="B36" s="4" t="s">
        <v>386</v>
      </c>
      <c r="C36" s="4">
        <v>2</v>
      </c>
      <c r="D36" s="6">
        <f>+C36/D42</f>
        <v>0.16666666666666666</v>
      </c>
      <c r="E36" s="4">
        <v>0</v>
      </c>
      <c r="F36" s="6">
        <f>+E36/F42</f>
        <v>0</v>
      </c>
      <c r="G36" s="4">
        <v>2</v>
      </c>
      <c r="H36" s="6">
        <f>+G36/H42</f>
        <v>0.13333333333333333</v>
      </c>
      <c r="I36" s="4">
        <v>3</v>
      </c>
      <c r="J36" s="6">
        <f>+I36/J42</f>
        <v>0.2727272727272727</v>
      </c>
      <c r="K36" s="4">
        <v>5</v>
      </c>
      <c r="L36" s="6">
        <f>+K36/L42</f>
        <v>0.16129032258064516</v>
      </c>
      <c r="M36" s="4">
        <v>2</v>
      </c>
      <c r="N36" s="6">
        <f>+M36/N42</f>
        <v>0.16666666666666666</v>
      </c>
      <c r="O36" s="4">
        <v>4</v>
      </c>
      <c r="P36" s="6">
        <f>+O36/P42</f>
        <v>0.2857142857142857</v>
      </c>
      <c r="Q36" s="4">
        <v>1</v>
      </c>
      <c r="R36" s="6">
        <f>+Q36/R42</f>
        <v>0.058823529411764705</v>
      </c>
      <c r="T36" t="s">
        <v>652</v>
      </c>
      <c r="Z36" t="s">
        <v>661</v>
      </c>
    </row>
    <row r="37" spans="2:26" ht="15.75">
      <c r="B37" s="4" t="s">
        <v>387</v>
      </c>
      <c r="C37" s="4">
        <v>0</v>
      </c>
      <c r="D37" s="6">
        <f>+C37/D42</f>
        <v>0</v>
      </c>
      <c r="E37" s="4">
        <v>0</v>
      </c>
      <c r="F37" s="6">
        <f>+E37/F42</f>
        <v>0</v>
      </c>
      <c r="G37" s="4">
        <v>0</v>
      </c>
      <c r="H37" s="6">
        <f>+G37/H42</f>
        <v>0</v>
      </c>
      <c r="I37" s="4">
        <v>0</v>
      </c>
      <c r="J37" s="6">
        <f>+I37/J42</f>
        <v>0</v>
      </c>
      <c r="K37" s="4">
        <v>1</v>
      </c>
      <c r="L37" s="6">
        <f>+K37/L42</f>
        <v>0.03225806451612903</v>
      </c>
      <c r="M37" s="4">
        <v>1</v>
      </c>
      <c r="N37" s="6">
        <f>+M37/N42</f>
        <v>0.08333333333333333</v>
      </c>
      <c r="O37" s="4">
        <v>2</v>
      </c>
      <c r="P37" s="6">
        <f>+O37/P42</f>
        <v>0.14285714285714285</v>
      </c>
      <c r="Q37" s="4">
        <v>1</v>
      </c>
      <c r="R37" s="6">
        <f>+Q37/R42</f>
        <v>0.058823529411764705</v>
      </c>
      <c r="T37" t="s">
        <v>653</v>
      </c>
      <c r="Z37" t="s">
        <v>662</v>
      </c>
    </row>
    <row r="38" spans="2:26" ht="15.75">
      <c r="B38" s="4" t="s">
        <v>388</v>
      </c>
      <c r="C38" s="4">
        <v>0</v>
      </c>
      <c r="D38" s="6">
        <f>+C38/D42</f>
        <v>0</v>
      </c>
      <c r="E38" s="4">
        <v>0</v>
      </c>
      <c r="F38" s="6">
        <f>+E38/F42</f>
        <v>0</v>
      </c>
      <c r="G38" s="4">
        <v>2</v>
      </c>
      <c r="H38" s="6">
        <f>+G38/H42</f>
        <v>0.13333333333333333</v>
      </c>
      <c r="I38" s="4">
        <v>0</v>
      </c>
      <c r="J38" s="6">
        <f>+I38/J42</f>
        <v>0</v>
      </c>
      <c r="K38" s="4">
        <v>1</v>
      </c>
      <c r="L38" s="6">
        <f>+K38/L42</f>
        <v>0.03225806451612903</v>
      </c>
      <c r="M38" s="4">
        <v>0</v>
      </c>
      <c r="N38" s="6">
        <f>+M38/N42</f>
        <v>0</v>
      </c>
      <c r="O38" s="4">
        <v>0</v>
      </c>
      <c r="P38" s="6">
        <f>+O38/P42</f>
        <v>0</v>
      </c>
      <c r="Q38" s="4">
        <v>2</v>
      </c>
      <c r="R38" s="6">
        <f>+Q38/R42</f>
        <v>0.11764705882352941</v>
      </c>
      <c r="T38" t="s">
        <v>654</v>
      </c>
      <c r="Z38" t="s">
        <v>663</v>
      </c>
    </row>
    <row r="39" spans="2:26" ht="15.75">
      <c r="B39" s="4" t="s">
        <v>389</v>
      </c>
      <c r="C39" s="4">
        <v>2</v>
      </c>
      <c r="D39" s="6">
        <f>+C39/D42</f>
        <v>0.16666666666666666</v>
      </c>
      <c r="E39" s="4">
        <v>0</v>
      </c>
      <c r="F39" s="6">
        <f>+E39/F42</f>
        <v>0</v>
      </c>
      <c r="G39" s="4">
        <v>1</v>
      </c>
      <c r="H39" s="6">
        <f>+G39/H42</f>
        <v>0.06666666666666667</v>
      </c>
      <c r="I39" s="4">
        <v>0</v>
      </c>
      <c r="J39" s="6">
        <f>+I39/J42</f>
        <v>0</v>
      </c>
      <c r="K39" s="4">
        <v>3</v>
      </c>
      <c r="L39" s="6">
        <f>+K39/L42</f>
        <v>0.0967741935483871</v>
      </c>
      <c r="M39" s="4">
        <v>2</v>
      </c>
      <c r="N39" s="6">
        <f>+M39/N42</f>
        <v>0.16666666666666666</v>
      </c>
      <c r="O39" s="4">
        <v>1</v>
      </c>
      <c r="P39" s="6">
        <f>+O39/P42</f>
        <v>0.07142857142857142</v>
      </c>
      <c r="Q39" s="4">
        <v>5</v>
      </c>
      <c r="R39" s="6">
        <f>+Q39/R42</f>
        <v>0.29411764705882354</v>
      </c>
      <c r="T39" t="s">
        <v>655</v>
      </c>
      <c r="Z39" t="s">
        <v>664</v>
      </c>
    </row>
    <row r="40" spans="2:26" ht="15.75">
      <c r="B40" s="4" t="s">
        <v>390</v>
      </c>
      <c r="C40" s="4">
        <v>8</v>
      </c>
      <c r="D40" s="6">
        <f>+C40/D42</f>
        <v>0.6666666666666666</v>
      </c>
      <c r="E40" s="4">
        <v>4</v>
      </c>
      <c r="F40" s="6">
        <f>+E40/F42</f>
        <v>1</v>
      </c>
      <c r="G40" s="4">
        <v>10</v>
      </c>
      <c r="H40" s="6">
        <f>+G40/H42</f>
        <v>0.6666666666666666</v>
      </c>
      <c r="I40" s="4">
        <v>8</v>
      </c>
      <c r="J40" s="6">
        <f>+I40/J42</f>
        <v>0.7272727272727273</v>
      </c>
      <c r="K40" s="4">
        <v>20</v>
      </c>
      <c r="L40" s="6">
        <f>+K40/L42</f>
        <v>0.6451612903225806</v>
      </c>
      <c r="M40" s="4">
        <v>7</v>
      </c>
      <c r="N40" s="6">
        <f>+M40/N42</f>
        <v>0.5833333333333334</v>
      </c>
      <c r="O40" s="4">
        <v>7</v>
      </c>
      <c r="P40" s="6">
        <f>+O40/P42</f>
        <v>0.5</v>
      </c>
      <c r="Q40" s="4">
        <v>6</v>
      </c>
      <c r="R40" s="6">
        <f>+Q40/R42</f>
        <v>0.35294117647058826</v>
      </c>
      <c r="T40" t="s">
        <v>656</v>
      </c>
      <c r="Z40" t="s">
        <v>665</v>
      </c>
    </row>
    <row r="41" spans="20:30" s="4" customFormat="1" ht="6.75" customHeight="1">
      <c r="T41" t="s">
        <v>497</v>
      </c>
      <c r="U41"/>
      <c r="V41"/>
      <c r="W41"/>
      <c r="X41"/>
      <c r="Y41"/>
      <c r="Z41" t="s">
        <v>503</v>
      </c>
      <c r="AA41"/>
      <c r="AB41"/>
      <c r="AC41"/>
      <c r="AD41"/>
    </row>
    <row r="42" spans="2:30" s="4" customFormat="1" ht="15">
      <c r="B42" s="2" t="s">
        <v>353</v>
      </c>
      <c r="D42" s="7">
        <f>SUM(C35:C40)</f>
        <v>12</v>
      </c>
      <c r="E42" s="7"/>
      <c r="F42" s="7">
        <f>SUM(E35:E40)</f>
        <v>4</v>
      </c>
      <c r="G42" s="7"/>
      <c r="H42" s="7">
        <f>SUM(G35:G40)</f>
        <v>15</v>
      </c>
      <c r="I42" s="7"/>
      <c r="J42" s="7">
        <f>SUM(I35:I40)</f>
        <v>11</v>
      </c>
      <c r="L42" s="7">
        <f>SUM(K35:K40)</f>
        <v>31</v>
      </c>
      <c r="M42" s="7"/>
      <c r="N42" s="7">
        <f>SUM(M35:M40)</f>
        <v>12</v>
      </c>
      <c r="O42" s="7"/>
      <c r="P42" s="7">
        <f>SUM(O35:O40)</f>
        <v>14</v>
      </c>
      <c r="Q42" s="7"/>
      <c r="R42" s="7">
        <f>SUM(Q35:Q40)</f>
        <v>17</v>
      </c>
      <c r="T42" t="s">
        <v>657</v>
      </c>
      <c r="U42"/>
      <c r="V42"/>
      <c r="W42"/>
      <c r="X42"/>
      <c r="Y42"/>
      <c r="Z42" t="s">
        <v>666</v>
      </c>
      <c r="AA42"/>
      <c r="AB42"/>
      <c r="AC42"/>
      <c r="AD42"/>
    </row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>
      <c r="K173"/>
    </row>
    <row r="174" s="4" customFormat="1" ht="15">
      <c r="K174"/>
    </row>
    <row r="175" s="4" customFormat="1" ht="15">
      <c r="K175"/>
    </row>
    <row r="176" s="4" customFormat="1" ht="15">
      <c r="K176"/>
    </row>
    <row r="177" s="4" customFormat="1" ht="15">
      <c r="K177"/>
    </row>
    <row r="178" s="4" customFormat="1" ht="15">
      <c r="K178"/>
    </row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</sheetData>
  <mergeCells count="4"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7"/>
  <sheetViews>
    <sheetView showGridLines="0" workbookViewId="0" topLeftCell="A1">
      <selection activeCell="A1" sqref="A1:R1"/>
    </sheetView>
  </sheetViews>
  <sheetFormatPr defaultColWidth="9.140625" defaultRowHeight="12.75" outlineLevelRow="1" outlineLevelCol="3"/>
  <cols>
    <col min="1" max="1" width="16.57421875" style="0" customWidth="1"/>
    <col min="2" max="2" width="9.140625" style="0" hidden="1" customWidth="1" outlineLevel="1"/>
    <col min="3" max="3" width="9.140625" style="0" customWidth="1" collapsed="1"/>
    <col min="4" max="4" width="11.28125" style="0" customWidth="1" outlineLevel="1"/>
    <col min="5" max="5" width="10.421875" style="0" customWidth="1"/>
    <col min="6" max="6" width="11.28125" style="0" customWidth="1" outlineLevel="1"/>
    <col min="7" max="7" width="11.28125" style="0" customWidth="1"/>
    <col min="8" max="8" width="8.8515625" style="0" customWidth="1" outlineLevel="1"/>
    <col min="9" max="9" width="10.00390625" style="0" customWidth="1"/>
    <col min="10" max="10" width="9.140625" style="0" hidden="1" customWidth="1" outlineLevel="3"/>
    <col min="11" max="11" width="8.421875" style="0" hidden="1" customWidth="1" outlineLevel="2"/>
    <col min="12" max="12" width="8.421875" style="0" hidden="1" customWidth="1" outlineLevel="3"/>
    <col min="13" max="13" width="8.421875" style="0" hidden="1" customWidth="1" outlineLevel="2"/>
    <col min="14" max="14" width="9.140625" style="0" hidden="1" customWidth="1" outlineLevel="2"/>
    <col min="15" max="15" width="8.421875" style="0" hidden="1" customWidth="1" outlineLevel="1" collapsed="1"/>
    <col min="16" max="16" width="8.421875" style="0" hidden="1" customWidth="1" outlineLevel="2"/>
    <col min="17" max="17" width="8.421875" style="0" hidden="1" customWidth="1" outlineLevel="1" collapsed="1"/>
    <col min="18" max="24" width="0" style="0" hidden="1" customWidth="1" outlineLevel="1"/>
    <col min="25" max="25" width="9.140625" style="0" customWidth="1" collapsed="1"/>
  </cols>
  <sheetData>
    <row r="1" spans="1:29" s="1" customFormat="1" ht="20.25">
      <c r="A1" s="16" t="s">
        <v>107</v>
      </c>
      <c r="B1" s="16"/>
      <c r="C1" s="16"/>
      <c r="D1" s="16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8"/>
      <c r="S1" t="s">
        <v>630</v>
      </c>
      <c r="T1"/>
      <c r="U1"/>
      <c r="V1"/>
      <c r="W1"/>
      <c r="X1"/>
      <c r="Y1"/>
      <c r="Z1"/>
      <c r="AA1"/>
      <c r="AB1"/>
      <c r="AC1"/>
    </row>
    <row r="2" spans="1:29" s="2" customFormat="1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t="s">
        <v>631</v>
      </c>
      <c r="T2"/>
      <c r="U2"/>
      <c r="V2"/>
      <c r="W2"/>
      <c r="X2"/>
      <c r="Y2"/>
      <c r="Z2"/>
      <c r="AA2"/>
      <c r="AB2"/>
      <c r="AC2"/>
    </row>
    <row r="3" spans="1:19" ht="15">
      <c r="A3" s="17" t="s">
        <v>81</v>
      </c>
      <c r="B3" s="17"/>
      <c r="C3" s="17"/>
      <c r="D3" s="17"/>
      <c r="E3" s="17"/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4"/>
      <c r="S3" t="s">
        <v>632</v>
      </c>
    </row>
    <row r="4" spans="1:19" ht="15">
      <c r="A4" s="17" t="s">
        <v>82</v>
      </c>
      <c r="B4" s="17"/>
      <c r="C4" s="17"/>
      <c r="D4" s="17"/>
      <c r="E4" s="17"/>
      <c r="F4" s="17"/>
      <c r="G4" s="17"/>
      <c r="H4" s="17"/>
      <c r="I4" s="17"/>
      <c r="J4" s="7"/>
      <c r="K4" s="7"/>
      <c r="L4" s="7"/>
      <c r="M4" s="7"/>
      <c r="N4" s="7"/>
      <c r="O4" s="7"/>
      <c r="P4" s="7"/>
      <c r="Q4" s="7"/>
      <c r="R4" s="4"/>
      <c r="S4" t="s">
        <v>486</v>
      </c>
    </row>
    <row r="5" spans="1:18" ht="15">
      <c r="A5" s="17" t="s">
        <v>83</v>
      </c>
      <c r="B5" s="17"/>
      <c r="C5" s="17"/>
      <c r="D5" s="17"/>
      <c r="E5" s="17"/>
      <c r="F5" s="17"/>
      <c r="G5" s="17"/>
      <c r="H5" s="17"/>
      <c r="I5" s="17"/>
      <c r="J5" s="7"/>
      <c r="K5" s="7"/>
      <c r="L5" s="7"/>
      <c r="M5" s="7"/>
      <c r="N5" s="7"/>
      <c r="O5" s="7"/>
      <c r="P5" s="7"/>
      <c r="Q5" s="7"/>
      <c r="R5" s="4"/>
    </row>
    <row r="6" spans="1:19" ht="15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4"/>
      <c r="M6" s="4"/>
      <c r="N6" s="4"/>
      <c r="O6" s="4"/>
      <c r="P6" s="4"/>
      <c r="Q6" s="4"/>
      <c r="R6" s="4"/>
      <c r="S6" t="s">
        <v>633</v>
      </c>
    </row>
    <row r="7" spans="2:19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t="s">
        <v>634</v>
      </c>
    </row>
    <row r="8" spans="1:19" ht="15.75">
      <c r="A8" s="2" t="s">
        <v>84</v>
      </c>
      <c r="B8" s="4"/>
      <c r="C8" s="20" t="s">
        <v>397</v>
      </c>
      <c r="D8" s="20"/>
      <c r="E8" s="20"/>
      <c r="F8" s="20"/>
      <c r="G8" s="20"/>
      <c r="H8" s="20"/>
      <c r="I8" s="4"/>
      <c r="J8" s="4"/>
      <c r="K8" s="4"/>
      <c r="L8" s="4"/>
      <c r="M8" s="4"/>
      <c r="N8" s="4"/>
      <c r="O8" s="4"/>
      <c r="P8" s="4"/>
      <c r="Q8" s="4"/>
      <c r="S8" t="s">
        <v>635</v>
      </c>
    </row>
    <row r="9" spans="1:17" ht="15.75">
      <c r="A9" s="2" t="s">
        <v>7</v>
      </c>
      <c r="B9" s="4"/>
      <c r="C9" s="13"/>
      <c r="D9" s="13"/>
      <c r="E9" s="13"/>
      <c r="F9" s="13"/>
      <c r="G9" s="13"/>
      <c r="H9" s="13"/>
      <c r="I9" s="4"/>
      <c r="J9" s="4"/>
      <c r="K9" s="4"/>
      <c r="L9" s="4"/>
      <c r="M9" s="4"/>
      <c r="N9" s="4"/>
      <c r="O9" s="4"/>
      <c r="P9" s="4"/>
      <c r="Q9" s="4"/>
    </row>
    <row r="10" spans="1:19" ht="15">
      <c r="A10" s="2" t="s">
        <v>8</v>
      </c>
      <c r="B10" s="7"/>
      <c r="C10" s="5" t="s">
        <v>385</v>
      </c>
      <c r="D10" s="5" t="s">
        <v>386</v>
      </c>
      <c r="E10" s="5" t="s">
        <v>387</v>
      </c>
      <c r="F10" s="5" t="s">
        <v>388</v>
      </c>
      <c r="G10" s="5" t="s">
        <v>389</v>
      </c>
      <c r="H10" s="5" t="s">
        <v>390</v>
      </c>
      <c r="I10" s="2" t="s">
        <v>353</v>
      </c>
      <c r="J10" s="4"/>
      <c r="K10" s="7"/>
      <c r="L10" s="7"/>
      <c r="M10" s="7"/>
      <c r="N10" s="4"/>
      <c r="O10" s="7"/>
      <c r="P10" s="7"/>
      <c r="Q10" s="7"/>
      <c r="S10" t="s">
        <v>636</v>
      </c>
    </row>
    <row r="11" spans="1:19" ht="22.5" customHeight="1">
      <c r="A11" s="4" t="s">
        <v>386</v>
      </c>
      <c r="B11" s="6"/>
      <c r="C11" s="6">
        <f aca="true" t="shared" si="0" ref="C11:H14">+F113/$I11</f>
        <v>0.01818181818181818</v>
      </c>
      <c r="D11" s="6">
        <f t="shared" si="0"/>
        <v>0.2909090909090909</v>
      </c>
      <c r="E11" s="6">
        <f t="shared" si="0"/>
        <v>0</v>
      </c>
      <c r="F11" s="6">
        <f t="shared" si="0"/>
        <v>0.03636363636363636</v>
      </c>
      <c r="G11" s="6">
        <f t="shared" si="0"/>
        <v>0.09090909090909091</v>
      </c>
      <c r="H11" s="6">
        <f t="shared" si="0"/>
        <v>0.5636363636363636</v>
      </c>
      <c r="I11" s="7">
        <f>+M113</f>
        <v>55</v>
      </c>
      <c r="J11" s="4"/>
      <c r="K11" s="6">
        <f>SUM(C11:H11)</f>
        <v>1</v>
      </c>
      <c r="L11" s="5"/>
      <c r="M11" s="6"/>
      <c r="N11" s="4"/>
      <c r="O11" s="6"/>
      <c r="P11" s="5"/>
      <c r="Q11" s="6"/>
      <c r="S11" t="s">
        <v>486</v>
      </c>
    </row>
    <row r="12" spans="1:19" ht="15.75">
      <c r="A12" s="4" t="s">
        <v>387</v>
      </c>
      <c r="B12" s="6"/>
      <c r="C12" s="6">
        <f t="shared" si="0"/>
        <v>0</v>
      </c>
      <c r="D12" s="6">
        <f t="shared" si="0"/>
        <v>0.08571428571428572</v>
      </c>
      <c r="E12" s="6">
        <f t="shared" si="0"/>
        <v>0.05714285714285714</v>
      </c>
      <c r="F12" s="6">
        <f t="shared" si="0"/>
        <v>0.08571428571428572</v>
      </c>
      <c r="G12" s="6">
        <f t="shared" si="0"/>
        <v>0.14285714285714285</v>
      </c>
      <c r="H12" s="6">
        <f t="shared" si="0"/>
        <v>0.6285714285714286</v>
      </c>
      <c r="I12" s="7">
        <f>+M114</f>
        <v>35</v>
      </c>
      <c r="J12" s="4"/>
      <c r="K12" s="6">
        <f>SUM(C12:H12)</f>
        <v>1</v>
      </c>
      <c r="L12" s="5"/>
      <c r="M12" s="6"/>
      <c r="N12" s="4"/>
      <c r="O12" s="6"/>
      <c r="P12" s="5"/>
      <c r="Q12" s="6"/>
      <c r="S12" t="s">
        <v>486</v>
      </c>
    </row>
    <row r="13" spans="1:19" ht="15.75">
      <c r="A13" s="4" t="s">
        <v>388</v>
      </c>
      <c r="B13" s="6"/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0.15789473684210525</v>
      </c>
      <c r="H13" s="6">
        <f t="shared" si="0"/>
        <v>0.8421052631578947</v>
      </c>
      <c r="I13" s="7">
        <f>+M115</f>
        <v>19</v>
      </c>
      <c r="J13" s="4"/>
      <c r="K13" s="6">
        <f>SUM(C13:H13)</f>
        <v>1</v>
      </c>
      <c r="L13" s="5"/>
      <c r="M13" s="6"/>
      <c r="N13" s="4"/>
      <c r="O13" s="6"/>
      <c r="P13" s="5"/>
      <c r="Q13" s="6"/>
      <c r="S13" t="s">
        <v>639</v>
      </c>
    </row>
    <row r="14" spans="1:17" ht="15.75">
      <c r="A14" s="4" t="s">
        <v>390</v>
      </c>
      <c r="B14" s="6"/>
      <c r="C14" s="6">
        <f t="shared" si="0"/>
        <v>0</v>
      </c>
      <c r="D14" s="6">
        <f t="shared" si="0"/>
        <v>0</v>
      </c>
      <c r="E14" s="6">
        <f t="shared" si="0"/>
        <v>1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7">
        <f>+M116</f>
        <v>1</v>
      </c>
      <c r="J14" s="4"/>
      <c r="K14" s="6">
        <f>SUM(C14:H14)</f>
        <v>1</v>
      </c>
      <c r="L14" s="5"/>
      <c r="M14" s="6"/>
      <c r="N14" s="4"/>
      <c r="O14" s="6"/>
      <c r="P14" s="5"/>
      <c r="Q14" s="6"/>
    </row>
    <row r="15" spans="1:19" ht="6.75" customHeight="1">
      <c r="A15" s="4"/>
      <c r="B15" s="5"/>
      <c r="C15" s="5"/>
      <c r="D15" s="5"/>
      <c r="E15" s="5"/>
      <c r="F15" s="5"/>
      <c r="G15" s="5"/>
      <c r="H15" s="5"/>
      <c r="J15" s="4"/>
      <c r="K15" s="5"/>
      <c r="L15" s="5"/>
      <c r="M15" s="5"/>
      <c r="N15" s="4"/>
      <c r="O15" s="5"/>
      <c r="P15" s="5"/>
      <c r="Q15" s="5"/>
      <c r="S15" t="s">
        <v>628</v>
      </c>
    </row>
    <row r="16" spans="19:29" s="4" customFormat="1" ht="15">
      <c r="S16" t="s">
        <v>630</v>
      </c>
      <c r="T16"/>
      <c r="U16"/>
      <c r="V16"/>
      <c r="W16"/>
      <c r="X16"/>
      <c r="Y16"/>
      <c r="Z16"/>
      <c r="AA16"/>
      <c r="AB16"/>
      <c r="AC16"/>
    </row>
    <row r="17" spans="1:29" s="4" customFormat="1" ht="15">
      <c r="A17" s="18" t="s">
        <v>114</v>
      </c>
      <c r="B17" s="18"/>
      <c r="C17" s="18"/>
      <c r="D17" s="18"/>
      <c r="E17" s="18"/>
      <c r="F17" s="18"/>
      <c r="G17" s="18"/>
      <c r="H17" s="18"/>
      <c r="I17" s="18"/>
      <c r="S17"/>
      <c r="T17"/>
      <c r="U17"/>
      <c r="V17"/>
      <c r="W17"/>
      <c r="X17"/>
      <c r="Y17"/>
      <c r="Z17"/>
      <c r="AA17"/>
      <c r="AB17"/>
      <c r="AC17"/>
    </row>
    <row r="18" spans="1:29" s="4" customFormat="1" ht="15">
      <c r="A18" s="19" t="s">
        <v>6</v>
      </c>
      <c r="B18" s="19"/>
      <c r="C18" s="19"/>
      <c r="D18" s="19"/>
      <c r="E18" s="19"/>
      <c r="F18" s="19"/>
      <c r="G18" s="19"/>
      <c r="H18" s="19"/>
      <c r="I18" s="19"/>
      <c r="S18" t="s">
        <v>640</v>
      </c>
      <c r="T18"/>
      <c r="U18"/>
      <c r="V18"/>
      <c r="W18"/>
      <c r="X18"/>
      <c r="Y18"/>
      <c r="Z18"/>
      <c r="AA18"/>
      <c r="AB18"/>
      <c r="AC18"/>
    </row>
    <row r="19" spans="19:29" s="4" customFormat="1" ht="15" hidden="1" outlineLevel="1">
      <c r="S19" t="s">
        <v>641</v>
      </c>
      <c r="T19"/>
      <c r="U19"/>
      <c r="V19"/>
      <c r="W19"/>
      <c r="X19"/>
      <c r="Y19"/>
      <c r="Z19"/>
      <c r="AA19"/>
      <c r="AB19"/>
      <c r="AC19"/>
    </row>
    <row r="20" spans="3:29" s="4" customFormat="1" ht="15" hidden="1" outlineLevel="1">
      <c r="C20" s="2" t="s">
        <v>356</v>
      </c>
      <c r="D20" s="2"/>
      <c r="E20" s="2" t="s">
        <v>355</v>
      </c>
      <c r="F20" s="2"/>
      <c r="G20" s="2" t="s">
        <v>357</v>
      </c>
      <c r="H20" s="2"/>
      <c r="I20" s="2" t="s">
        <v>358</v>
      </c>
      <c r="S20" t="s">
        <v>493</v>
      </c>
      <c r="T20"/>
      <c r="U20"/>
      <c r="V20"/>
      <c r="W20"/>
      <c r="X20"/>
      <c r="Y20"/>
      <c r="Z20"/>
      <c r="AA20"/>
      <c r="AB20"/>
      <c r="AC20"/>
    </row>
    <row r="21" spans="1:19" ht="21" customHeight="1" hidden="1" outlineLevel="1">
      <c r="A21" s="4" t="s">
        <v>385</v>
      </c>
      <c r="B21" s="4">
        <v>1</v>
      </c>
      <c r="C21" s="6">
        <f>+B21/C28</f>
        <v>0.023255813953488372</v>
      </c>
      <c r="D21" s="4">
        <v>0</v>
      </c>
      <c r="E21" s="6">
        <f>+D21/E28</f>
        <v>0</v>
      </c>
      <c r="F21" s="4">
        <v>0</v>
      </c>
      <c r="G21" s="6">
        <f>+F21/G28</f>
        <v>0</v>
      </c>
      <c r="H21" s="4">
        <v>2</v>
      </c>
      <c r="I21" s="6">
        <f>+H21/I28</f>
        <v>0.07142857142857142</v>
      </c>
      <c r="J21" s="4"/>
      <c r="K21" s="6"/>
      <c r="L21" s="5"/>
      <c r="M21" s="6"/>
      <c r="N21" s="4"/>
      <c r="O21" s="6"/>
      <c r="P21" s="5"/>
      <c r="Q21" s="6"/>
      <c r="S21" t="s">
        <v>642</v>
      </c>
    </row>
    <row r="22" spans="1:19" ht="15.75" hidden="1" outlineLevel="1">
      <c r="A22" s="4" t="s">
        <v>386</v>
      </c>
      <c r="B22" s="4">
        <v>7</v>
      </c>
      <c r="C22" s="6">
        <f>+B22/C28</f>
        <v>0.16279069767441862</v>
      </c>
      <c r="D22" s="4">
        <v>2</v>
      </c>
      <c r="E22" s="6">
        <f>+D22/E28</f>
        <v>0.125</v>
      </c>
      <c r="F22" s="4">
        <v>6</v>
      </c>
      <c r="G22" s="6">
        <f>+F22/G28</f>
        <v>0.2222222222222222</v>
      </c>
      <c r="H22" s="4">
        <v>4</v>
      </c>
      <c r="I22" s="6">
        <f>+H22/I28</f>
        <v>0.14285714285714285</v>
      </c>
      <c r="J22" s="4"/>
      <c r="K22" s="6"/>
      <c r="L22" s="5"/>
      <c r="M22" s="6"/>
      <c r="N22" s="4"/>
      <c r="O22" s="6"/>
      <c r="P22" s="5"/>
      <c r="Q22" s="6"/>
      <c r="S22" t="s">
        <v>643</v>
      </c>
    </row>
    <row r="23" spans="1:19" ht="15.75" hidden="1" outlineLevel="1">
      <c r="A23" s="4" t="s">
        <v>387</v>
      </c>
      <c r="B23" s="4">
        <v>1</v>
      </c>
      <c r="C23" s="6">
        <f>+B23/C28</f>
        <v>0.023255813953488372</v>
      </c>
      <c r="D23" s="4">
        <v>1</v>
      </c>
      <c r="E23" s="6">
        <f>+D23/E28</f>
        <v>0.0625</v>
      </c>
      <c r="F23" s="4">
        <v>0</v>
      </c>
      <c r="G23" s="6">
        <f>+F23/G28</f>
        <v>0</v>
      </c>
      <c r="H23" s="4">
        <v>1</v>
      </c>
      <c r="I23" s="6">
        <f>+H23/I28</f>
        <v>0.03571428571428571</v>
      </c>
      <c r="J23" s="4"/>
      <c r="K23" s="6"/>
      <c r="L23" s="5"/>
      <c r="M23" s="6"/>
      <c r="N23" s="4"/>
      <c r="O23" s="6"/>
      <c r="P23" s="5"/>
      <c r="Q23" s="6"/>
      <c r="S23" t="s">
        <v>644</v>
      </c>
    </row>
    <row r="24" spans="1:19" ht="15.75" hidden="1" outlineLevel="1">
      <c r="A24" s="4" t="s">
        <v>388</v>
      </c>
      <c r="B24" s="4">
        <v>1</v>
      </c>
      <c r="C24" s="6">
        <f>+B24/C28</f>
        <v>0.023255813953488372</v>
      </c>
      <c r="D24" s="4">
        <v>0</v>
      </c>
      <c r="E24" s="6">
        <f>+D24/E28</f>
        <v>0</v>
      </c>
      <c r="F24" s="4">
        <v>2</v>
      </c>
      <c r="G24" s="6">
        <f>+F24/G28</f>
        <v>0.07407407407407407</v>
      </c>
      <c r="H24" s="4">
        <v>2</v>
      </c>
      <c r="I24" s="6">
        <f>+H24/I28</f>
        <v>0.07142857142857142</v>
      </c>
      <c r="J24" s="4"/>
      <c r="K24" s="6"/>
      <c r="L24" s="5"/>
      <c r="M24" s="6"/>
      <c r="N24" s="4"/>
      <c r="O24" s="6"/>
      <c r="P24" s="5"/>
      <c r="Q24" s="6"/>
      <c r="S24" t="s">
        <v>645</v>
      </c>
    </row>
    <row r="25" spans="1:19" ht="15.75" hidden="1" outlineLevel="1">
      <c r="A25" s="4" t="s">
        <v>389</v>
      </c>
      <c r="B25" s="4">
        <v>5</v>
      </c>
      <c r="C25" s="6">
        <f>+B25/C28</f>
        <v>0.11627906976744186</v>
      </c>
      <c r="D25" s="4">
        <v>2</v>
      </c>
      <c r="E25" s="6">
        <f>+D25/E28</f>
        <v>0.125</v>
      </c>
      <c r="F25" s="4">
        <v>2</v>
      </c>
      <c r="G25" s="6">
        <f>+F25/G28</f>
        <v>0.07407407407407407</v>
      </c>
      <c r="H25" s="4">
        <v>5</v>
      </c>
      <c r="I25" s="6">
        <f>+H25/I28</f>
        <v>0.17857142857142858</v>
      </c>
      <c r="J25" s="4"/>
      <c r="K25" s="6"/>
      <c r="L25" s="5"/>
      <c r="M25" s="6"/>
      <c r="N25" s="4"/>
      <c r="O25" s="6"/>
      <c r="P25" s="5"/>
      <c r="Q25" s="6"/>
      <c r="S25" t="s">
        <v>646</v>
      </c>
    </row>
    <row r="26" spans="1:19" ht="15.75" hidden="1" outlineLevel="1">
      <c r="A26" s="4" t="s">
        <v>390</v>
      </c>
      <c r="B26" s="4">
        <v>28</v>
      </c>
      <c r="C26" s="6">
        <f>+B26/C28</f>
        <v>0.6511627906976745</v>
      </c>
      <c r="D26" s="4">
        <v>11</v>
      </c>
      <c r="E26" s="6">
        <f>+D26/E28</f>
        <v>0.6875</v>
      </c>
      <c r="F26" s="4">
        <v>17</v>
      </c>
      <c r="G26" s="6">
        <f>+F26/G28</f>
        <v>0.6296296296296297</v>
      </c>
      <c r="H26" s="4">
        <v>14</v>
      </c>
      <c r="I26" s="6">
        <f>+H26/I28</f>
        <v>0.5</v>
      </c>
      <c r="J26" s="4"/>
      <c r="K26" s="6"/>
      <c r="L26" s="5"/>
      <c r="M26" s="6"/>
      <c r="N26" s="4"/>
      <c r="O26" s="6"/>
      <c r="P26" s="5"/>
      <c r="Q26" s="6"/>
      <c r="S26" t="s">
        <v>647</v>
      </c>
    </row>
    <row r="27" spans="19:29" s="4" customFormat="1" ht="6.75" customHeight="1" hidden="1" outlineLevel="1">
      <c r="S27" t="s">
        <v>493</v>
      </c>
      <c r="T27"/>
      <c r="U27"/>
      <c r="V27"/>
      <c r="W27"/>
      <c r="X27"/>
      <c r="Y27"/>
      <c r="Z27"/>
      <c r="AA27"/>
      <c r="AB27"/>
      <c r="AC27"/>
    </row>
    <row r="28" spans="1:29" s="4" customFormat="1" ht="15" hidden="1" outlineLevel="1">
      <c r="A28" s="2" t="s">
        <v>353</v>
      </c>
      <c r="C28" s="7">
        <f>SUM(B21:B26)</f>
        <v>43</v>
      </c>
      <c r="D28" s="7"/>
      <c r="E28" s="7">
        <f>SUM(D21:D26)</f>
        <v>16</v>
      </c>
      <c r="F28" s="7"/>
      <c r="G28" s="7">
        <f>SUM(F21:F26)</f>
        <v>27</v>
      </c>
      <c r="H28" s="7"/>
      <c r="I28" s="7">
        <f>SUM(H21:H26)</f>
        <v>28</v>
      </c>
      <c r="K28" s="7"/>
      <c r="L28" s="7"/>
      <c r="M28" s="7"/>
      <c r="O28" s="7"/>
      <c r="P28" s="7"/>
      <c r="Q28" s="7"/>
      <c r="S28" t="s">
        <v>648</v>
      </c>
      <c r="T28"/>
      <c r="U28"/>
      <c r="V28"/>
      <c r="W28"/>
      <c r="X28"/>
      <c r="Y28"/>
      <c r="Z28"/>
      <c r="AA28"/>
      <c r="AB28"/>
      <c r="AC28"/>
    </row>
    <row r="29" spans="19:29" s="4" customFormat="1" ht="15" hidden="1" outlineLevel="1">
      <c r="S29"/>
      <c r="T29"/>
      <c r="U29"/>
      <c r="V29"/>
      <c r="W29"/>
      <c r="X29"/>
      <c r="Y29"/>
      <c r="Z29"/>
      <c r="AA29"/>
      <c r="AB29"/>
      <c r="AC29"/>
    </row>
    <row r="30" spans="19:29" s="4" customFormat="1" ht="15" hidden="1" outlineLevel="1">
      <c r="S30" t="s">
        <v>630</v>
      </c>
      <c r="T30"/>
      <c r="U30"/>
      <c r="V30"/>
      <c r="W30"/>
      <c r="X30"/>
      <c r="Y30" t="s">
        <v>630</v>
      </c>
      <c r="Z30"/>
      <c r="AA30"/>
      <c r="AB30"/>
      <c r="AC30"/>
    </row>
    <row r="31" spans="19:29" s="4" customFormat="1" ht="15" hidden="1" outlineLevel="1">
      <c r="S31" t="s">
        <v>649</v>
      </c>
      <c r="T31"/>
      <c r="U31"/>
      <c r="V31"/>
      <c r="W31"/>
      <c r="X31"/>
      <c r="Y31" t="s">
        <v>658</v>
      </c>
      <c r="Z31"/>
      <c r="AA31"/>
      <c r="AB31"/>
      <c r="AC31"/>
    </row>
    <row r="32" spans="2:29" s="4" customFormat="1" ht="15" hidden="1" outlineLevel="1">
      <c r="B32" s="4">
        <v>5</v>
      </c>
      <c r="C32" s="2" t="s">
        <v>349</v>
      </c>
      <c r="D32" s="2">
        <v>6</v>
      </c>
      <c r="E32" s="2" t="s">
        <v>349</v>
      </c>
      <c r="F32" s="2">
        <v>7</v>
      </c>
      <c r="G32" s="2" t="s">
        <v>349</v>
      </c>
      <c r="H32" s="2">
        <v>8</v>
      </c>
      <c r="I32" s="2" t="s">
        <v>349</v>
      </c>
      <c r="J32" s="4">
        <v>1</v>
      </c>
      <c r="K32" s="2" t="s">
        <v>350</v>
      </c>
      <c r="L32" s="2">
        <v>2</v>
      </c>
      <c r="M32" s="2" t="s">
        <v>350</v>
      </c>
      <c r="N32" s="2">
        <v>3</v>
      </c>
      <c r="O32" s="2" t="s">
        <v>350</v>
      </c>
      <c r="P32" s="2">
        <v>4</v>
      </c>
      <c r="Q32" s="2" t="s">
        <v>350</v>
      </c>
      <c r="S32" t="s">
        <v>650</v>
      </c>
      <c r="T32"/>
      <c r="U32"/>
      <c r="V32"/>
      <c r="W32"/>
      <c r="X32"/>
      <c r="Y32" t="s">
        <v>659</v>
      </c>
      <c r="Z32"/>
      <c r="AA32"/>
      <c r="AB32"/>
      <c r="AC32"/>
    </row>
    <row r="33" spans="3:29" s="4" customFormat="1" ht="15" hidden="1" outlineLevel="1">
      <c r="C33" s="2" t="s">
        <v>356</v>
      </c>
      <c r="D33" s="2"/>
      <c r="E33" s="2" t="s">
        <v>355</v>
      </c>
      <c r="F33" s="2"/>
      <c r="G33" s="2" t="s">
        <v>357</v>
      </c>
      <c r="H33" s="2"/>
      <c r="I33" s="2" t="s">
        <v>358</v>
      </c>
      <c r="K33" s="2" t="s">
        <v>356</v>
      </c>
      <c r="L33" s="2"/>
      <c r="M33" s="2" t="s">
        <v>355</v>
      </c>
      <c r="N33" s="2"/>
      <c r="O33" s="2" t="s">
        <v>357</v>
      </c>
      <c r="P33" s="2"/>
      <c r="Q33" s="2" t="s">
        <v>358</v>
      </c>
      <c r="S33" t="s">
        <v>497</v>
      </c>
      <c r="T33"/>
      <c r="U33"/>
      <c r="V33"/>
      <c r="W33"/>
      <c r="X33"/>
      <c r="Y33" t="s">
        <v>503</v>
      </c>
      <c r="Z33"/>
      <c r="AA33"/>
      <c r="AB33"/>
      <c r="AC33"/>
    </row>
    <row r="34" spans="1:25" ht="21" customHeight="1" hidden="1" outlineLevel="1">
      <c r="A34" s="4" t="s">
        <v>385</v>
      </c>
      <c r="B34" s="4">
        <v>0</v>
      </c>
      <c r="C34" s="6">
        <f>+B34/C41</f>
        <v>0</v>
      </c>
      <c r="D34" s="4">
        <v>0</v>
      </c>
      <c r="E34" s="6">
        <f>+D34/E41</f>
        <v>0</v>
      </c>
      <c r="F34" s="4">
        <v>0</v>
      </c>
      <c r="G34" s="6">
        <f>+F34/G41</f>
        <v>0</v>
      </c>
      <c r="H34" s="4">
        <v>0</v>
      </c>
      <c r="I34" s="6">
        <f>+H34/I41</f>
        <v>0</v>
      </c>
      <c r="J34" s="4">
        <v>1</v>
      </c>
      <c r="K34" s="6">
        <f>+J34/K41</f>
        <v>0.03225806451612903</v>
      </c>
      <c r="L34" s="4">
        <v>0</v>
      </c>
      <c r="M34" s="6">
        <f>+L34/M41</f>
        <v>0</v>
      </c>
      <c r="N34" s="4">
        <v>0</v>
      </c>
      <c r="O34" s="6">
        <f>+N34/O41</f>
        <v>0</v>
      </c>
      <c r="P34" s="4">
        <v>2</v>
      </c>
      <c r="Q34" s="6">
        <f>+P34/Q41</f>
        <v>0.11764705882352941</v>
      </c>
      <c r="S34" t="s">
        <v>651</v>
      </c>
      <c r="Y34" t="s">
        <v>660</v>
      </c>
    </row>
    <row r="35" spans="1:25" ht="15.75" hidden="1" outlineLevel="1">
      <c r="A35" s="4" t="s">
        <v>386</v>
      </c>
      <c r="B35" s="4">
        <v>2</v>
      </c>
      <c r="C35" s="6">
        <f>+B35/C41</f>
        <v>0.16666666666666666</v>
      </c>
      <c r="D35" s="4">
        <v>0</v>
      </c>
      <c r="E35" s="6">
        <f>+D35/E41</f>
        <v>0</v>
      </c>
      <c r="F35" s="4">
        <v>2</v>
      </c>
      <c r="G35" s="6">
        <f>+F35/G41</f>
        <v>0.13333333333333333</v>
      </c>
      <c r="H35" s="4">
        <v>3</v>
      </c>
      <c r="I35" s="6">
        <f>+H35/I41</f>
        <v>0.2727272727272727</v>
      </c>
      <c r="J35" s="4">
        <v>5</v>
      </c>
      <c r="K35" s="6">
        <f>+J35/K41</f>
        <v>0.16129032258064516</v>
      </c>
      <c r="L35" s="4">
        <v>2</v>
      </c>
      <c r="M35" s="6">
        <f>+L35/M41</f>
        <v>0.16666666666666666</v>
      </c>
      <c r="N35" s="4">
        <v>4</v>
      </c>
      <c r="O35" s="6">
        <f>+N35/O41</f>
        <v>0.2857142857142857</v>
      </c>
      <c r="P35" s="4">
        <v>1</v>
      </c>
      <c r="Q35" s="6">
        <f>+P35/Q41</f>
        <v>0.058823529411764705</v>
      </c>
      <c r="S35" t="s">
        <v>652</v>
      </c>
      <c r="Y35" t="s">
        <v>661</v>
      </c>
    </row>
    <row r="36" spans="1:25" ht="15.75" hidden="1" outlineLevel="1">
      <c r="A36" s="4" t="s">
        <v>387</v>
      </c>
      <c r="B36" s="4">
        <v>0</v>
      </c>
      <c r="C36" s="6">
        <f>+B36/C41</f>
        <v>0</v>
      </c>
      <c r="D36" s="4">
        <v>0</v>
      </c>
      <c r="E36" s="6">
        <f>+D36/E41</f>
        <v>0</v>
      </c>
      <c r="F36" s="4">
        <v>0</v>
      </c>
      <c r="G36" s="6">
        <f>+F36/G41</f>
        <v>0</v>
      </c>
      <c r="H36" s="4">
        <v>0</v>
      </c>
      <c r="I36" s="6">
        <f>+H36/I41</f>
        <v>0</v>
      </c>
      <c r="J36" s="4">
        <v>1</v>
      </c>
      <c r="K36" s="6">
        <f>+J36/K41</f>
        <v>0.03225806451612903</v>
      </c>
      <c r="L36" s="4">
        <v>1</v>
      </c>
      <c r="M36" s="6">
        <f>+L36/M41</f>
        <v>0.08333333333333333</v>
      </c>
      <c r="N36" s="4">
        <v>2</v>
      </c>
      <c r="O36" s="6">
        <f>+N36/O41</f>
        <v>0.14285714285714285</v>
      </c>
      <c r="P36" s="4">
        <v>1</v>
      </c>
      <c r="Q36" s="6">
        <f>+P36/Q41</f>
        <v>0.058823529411764705</v>
      </c>
      <c r="S36" t="s">
        <v>653</v>
      </c>
      <c r="Y36" t="s">
        <v>662</v>
      </c>
    </row>
    <row r="37" spans="1:25" ht="15.75" hidden="1" outlineLevel="1">
      <c r="A37" s="4" t="s">
        <v>388</v>
      </c>
      <c r="B37" s="4">
        <v>0</v>
      </c>
      <c r="C37" s="6">
        <f>+B37/C41</f>
        <v>0</v>
      </c>
      <c r="D37" s="4">
        <v>0</v>
      </c>
      <c r="E37" s="6">
        <f>+D37/E41</f>
        <v>0</v>
      </c>
      <c r="F37" s="4">
        <v>2</v>
      </c>
      <c r="G37" s="6">
        <f>+F37/G41</f>
        <v>0.13333333333333333</v>
      </c>
      <c r="H37" s="4">
        <v>0</v>
      </c>
      <c r="I37" s="6">
        <f>+H37/I41</f>
        <v>0</v>
      </c>
      <c r="J37" s="4">
        <v>1</v>
      </c>
      <c r="K37" s="6">
        <f>+J37/K41</f>
        <v>0.03225806451612903</v>
      </c>
      <c r="L37" s="4">
        <v>0</v>
      </c>
      <c r="M37" s="6">
        <f>+L37/M41</f>
        <v>0</v>
      </c>
      <c r="N37" s="4">
        <v>0</v>
      </c>
      <c r="O37" s="6">
        <f>+N37/O41</f>
        <v>0</v>
      </c>
      <c r="P37" s="4">
        <v>2</v>
      </c>
      <c r="Q37" s="6">
        <f>+P37/Q41</f>
        <v>0.11764705882352941</v>
      </c>
      <c r="S37" t="s">
        <v>654</v>
      </c>
      <c r="Y37" t="s">
        <v>663</v>
      </c>
    </row>
    <row r="38" spans="1:25" ht="15.75" hidden="1" outlineLevel="1">
      <c r="A38" s="4" t="s">
        <v>389</v>
      </c>
      <c r="B38" s="4">
        <v>2</v>
      </c>
      <c r="C38" s="6">
        <f>+B38/C41</f>
        <v>0.16666666666666666</v>
      </c>
      <c r="D38" s="4">
        <v>0</v>
      </c>
      <c r="E38" s="6">
        <f>+D38/E41</f>
        <v>0</v>
      </c>
      <c r="F38" s="4">
        <v>1</v>
      </c>
      <c r="G38" s="6">
        <f>+F38/G41</f>
        <v>0.06666666666666667</v>
      </c>
      <c r="H38" s="4">
        <v>0</v>
      </c>
      <c r="I38" s="6">
        <f>+H38/I41</f>
        <v>0</v>
      </c>
      <c r="J38" s="4">
        <v>3</v>
      </c>
      <c r="K38" s="6">
        <f>+J38/K41</f>
        <v>0.0967741935483871</v>
      </c>
      <c r="L38" s="4">
        <v>2</v>
      </c>
      <c r="M38" s="6">
        <f>+L38/M41</f>
        <v>0.16666666666666666</v>
      </c>
      <c r="N38" s="4">
        <v>1</v>
      </c>
      <c r="O38" s="6">
        <f>+N38/O41</f>
        <v>0.07142857142857142</v>
      </c>
      <c r="P38" s="4">
        <v>5</v>
      </c>
      <c r="Q38" s="6">
        <f>+P38/Q41</f>
        <v>0.29411764705882354</v>
      </c>
      <c r="S38" t="s">
        <v>655</v>
      </c>
      <c r="Y38" t="s">
        <v>664</v>
      </c>
    </row>
    <row r="39" spans="1:25" ht="15.75" hidden="1" outlineLevel="1">
      <c r="A39" s="4" t="s">
        <v>390</v>
      </c>
      <c r="B39" s="4">
        <v>8</v>
      </c>
      <c r="C39" s="6">
        <f>+B39/C41</f>
        <v>0.6666666666666666</v>
      </c>
      <c r="D39" s="4">
        <v>4</v>
      </c>
      <c r="E39" s="6">
        <f>+D39/E41</f>
        <v>1</v>
      </c>
      <c r="F39" s="4">
        <v>10</v>
      </c>
      <c r="G39" s="6">
        <f>+F39/G41</f>
        <v>0.6666666666666666</v>
      </c>
      <c r="H39" s="4">
        <v>8</v>
      </c>
      <c r="I39" s="6">
        <f>+H39/I41</f>
        <v>0.7272727272727273</v>
      </c>
      <c r="J39" s="4">
        <v>20</v>
      </c>
      <c r="K39" s="6">
        <f>+J39/K41</f>
        <v>0.6451612903225806</v>
      </c>
      <c r="L39" s="4">
        <v>7</v>
      </c>
      <c r="M39" s="6">
        <f>+L39/M41</f>
        <v>0.5833333333333334</v>
      </c>
      <c r="N39" s="4">
        <v>7</v>
      </c>
      <c r="O39" s="6">
        <f>+N39/O41</f>
        <v>0.5</v>
      </c>
      <c r="P39" s="4">
        <v>6</v>
      </c>
      <c r="Q39" s="6">
        <f>+P39/Q41</f>
        <v>0.35294117647058826</v>
      </c>
      <c r="S39" t="s">
        <v>656</v>
      </c>
      <c r="Y39" t="s">
        <v>665</v>
      </c>
    </row>
    <row r="40" spans="19:29" s="4" customFormat="1" ht="6.75" customHeight="1" hidden="1" outlineLevel="1">
      <c r="S40" t="s">
        <v>497</v>
      </c>
      <c r="T40"/>
      <c r="U40"/>
      <c r="V40"/>
      <c r="W40"/>
      <c r="X40"/>
      <c r="Y40" t="s">
        <v>503</v>
      </c>
      <c r="Z40"/>
      <c r="AA40"/>
      <c r="AB40"/>
      <c r="AC40"/>
    </row>
    <row r="41" spans="1:29" s="4" customFormat="1" ht="15" hidden="1" outlineLevel="1">
      <c r="A41" s="2" t="s">
        <v>353</v>
      </c>
      <c r="C41" s="7">
        <f>SUM(B34:B39)</f>
        <v>12</v>
      </c>
      <c r="D41" s="7"/>
      <c r="E41" s="7">
        <f>SUM(D34:D39)</f>
        <v>4</v>
      </c>
      <c r="F41" s="7"/>
      <c r="G41" s="7">
        <f>SUM(F34:F39)</f>
        <v>15</v>
      </c>
      <c r="H41" s="7"/>
      <c r="I41" s="7">
        <f>SUM(H34:H39)</f>
        <v>11</v>
      </c>
      <c r="K41" s="7">
        <f>SUM(J34:J39)</f>
        <v>31</v>
      </c>
      <c r="L41" s="7"/>
      <c r="M41" s="7">
        <f>SUM(L34:L39)</f>
        <v>12</v>
      </c>
      <c r="N41" s="7"/>
      <c r="O41" s="7">
        <f>SUM(N34:N39)</f>
        <v>14</v>
      </c>
      <c r="P41" s="7"/>
      <c r="Q41" s="7">
        <f>SUM(P34:P39)</f>
        <v>17</v>
      </c>
      <c r="S41" t="s">
        <v>657</v>
      </c>
      <c r="T41"/>
      <c r="U41"/>
      <c r="V41"/>
      <c r="W41"/>
      <c r="X41"/>
      <c r="Y41" t="s">
        <v>666</v>
      </c>
      <c r="Z41"/>
      <c r="AA41"/>
      <c r="AB41"/>
      <c r="AC41"/>
    </row>
    <row r="42" s="4" customFormat="1" ht="15" hidden="1" outlineLevel="1"/>
    <row r="43" s="4" customFormat="1" ht="15" hidden="1" outlineLevel="1"/>
    <row r="44" s="4" customFormat="1" ht="15" hidden="1" outlineLevel="1"/>
    <row r="45" s="4" customFormat="1" ht="15" hidden="1" outlineLevel="1"/>
    <row r="46" s="4" customFormat="1" ht="15" hidden="1" outlineLevel="1"/>
    <row r="47" s="4" customFormat="1" ht="15" hidden="1" outlineLevel="1"/>
    <row r="48" ht="12.75" hidden="1" outlineLevel="1"/>
    <row r="49" ht="12.75" hidden="1" outlineLevel="1"/>
    <row r="50" ht="12.75" hidden="1" outlineLevel="1"/>
    <row r="51" ht="12.75" hidden="1" outlineLevel="1"/>
    <row r="52" ht="12.75" hidden="1" outlineLevel="1"/>
    <row r="53" spans="1:8" ht="15" hidden="1" outlineLevel="1">
      <c r="A53" s="11" t="s">
        <v>396</v>
      </c>
      <c r="B53" s="11" t="s">
        <v>385</v>
      </c>
      <c r="C53" s="11" t="s">
        <v>386</v>
      </c>
      <c r="D53" s="11" t="s">
        <v>387</v>
      </c>
      <c r="E53" s="11" t="s">
        <v>388</v>
      </c>
      <c r="F53" s="11" t="s">
        <v>389</v>
      </c>
      <c r="G53" s="11" t="s">
        <v>390</v>
      </c>
      <c r="H53" s="4" t="s">
        <v>395</v>
      </c>
    </row>
    <row r="54" spans="1:8" ht="15" hidden="1" outlineLevel="1">
      <c r="A54" s="11" t="s">
        <v>394</v>
      </c>
      <c r="B54" s="11"/>
      <c r="C54" s="11"/>
      <c r="D54" s="11"/>
      <c r="E54" s="11"/>
      <c r="F54" s="11"/>
      <c r="G54" s="4"/>
      <c r="H54" s="4"/>
    </row>
    <row r="55" spans="1:8" ht="15" hidden="1" outlineLevel="1">
      <c r="A55" s="4"/>
      <c r="B55" s="4"/>
      <c r="C55" s="4"/>
      <c r="D55" s="4"/>
      <c r="E55" s="4"/>
      <c r="F55" s="4"/>
      <c r="G55" s="4"/>
      <c r="H55" s="4"/>
    </row>
    <row r="56" spans="1:8" ht="15" hidden="1" outlineLevel="1">
      <c r="A56" s="4" t="s">
        <v>386</v>
      </c>
      <c r="B56" s="4">
        <v>1</v>
      </c>
      <c r="C56" s="4">
        <v>16</v>
      </c>
      <c r="D56" s="4">
        <v>0</v>
      </c>
      <c r="E56" s="4">
        <v>2</v>
      </c>
      <c r="F56" s="4">
        <v>5</v>
      </c>
      <c r="G56" s="4">
        <v>31</v>
      </c>
      <c r="H56" s="4">
        <f>SUM(B56:G56)</f>
        <v>55</v>
      </c>
    </row>
    <row r="57" spans="1:8" ht="15" hidden="1" outlineLevel="1">
      <c r="A57" s="4" t="s">
        <v>387</v>
      </c>
      <c r="B57" s="4">
        <v>0</v>
      </c>
      <c r="C57" s="4">
        <v>3</v>
      </c>
      <c r="D57" s="4">
        <v>2</v>
      </c>
      <c r="E57" s="4">
        <v>3</v>
      </c>
      <c r="F57" s="4">
        <v>5</v>
      </c>
      <c r="G57" s="4">
        <v>22</v>
      </c>
      <c r="H57" s="4">
        <f>SUM(B57:G57)</f>
        <v>35</v>
      </c>
    </row>
    <row r="58" spans="1:8" ht="15" hidden="1" outlineLevel="1">
      <c r="A58" s="4" t="s">
        <v>388</v>
      </c>
      <c r="B58" s="4">
        <v>0</v>
      </c>
      <c r="C58" s="4">
        <v>0</v>
      </c>
      <c r="D58" s="4">
        <v>0</v>
      </c>
      <c r="E58" s="4">
        <v>0</v>
      </c>
      <c r="F58" s="4">
        <v>3</v>
      </c>
      <c r="G58" s="4">
        <v>16</v>
      </c>
      <c r="H58" s="4">
        <f>SUM(B58:G58)</f>
        <v>19</v>
      </c>
    </row>
    <row r="59" spans="1:8" ht="15" hidden="1" outlineLevel="1">
      <c r="A59" s="4" t="s">
        <v>390</v>
      </c>
      <c r="B59" s="4">
        <v>0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  <c r="H59" s="4">
        <f>SUM(B59:G59)</f>
        <v>1</v>
      </c>
    </row>
    <row r="60" spans="1:8" ht="15" hidden="1" outlineLevel="1">
      <c r="A60" s="4" t="s">
        <v>394</v>
      </c>
      <c r="B60" s="4"/>
      <c r="C60" s="4"/>
      <c r="D60" s="4"/>
      <c r="E60" s="4"/>
      <c r="F60" s="4"/>
      <c r="G60" s="4"/>
      <c r="H60" s="4"/>
    </row>
    <row r="61" spans="1:8" ht="15" hidden="1" outlineLevel="1">
      <c r="A61" s="4" t="s">
        <v>393</v>
      </c>
      <c r="B61" s="4">
        <f aca="true" t="shared" si="1" ref="B61:H61">SUM(B55:B59)</f>
        <v>1</v>
      </c>
      <c r="C61" s="4">
        <f t="shared" si="1"/>
        <v>19</v>
      </c>
      <c r="D61" s="4">
        <f t="shared" si="1"/>
        <v>3</v>
      </c>
      <c r="E61" s="4">
        <f t="shared" si="1"/>
        <v>5</v>
      </c>
      <c r="F61" s="4">
        <f t="shared" si="1"/>
        <v>13</v>
      </c>
      <c r="G61" s="4">
        <f t="shared" si="1"/>
        <v>69</v>
      </c>
      <c r="H61" s="4">
        <f t="shared" si="1"/>
        <v>110</v>
      </c>
    </row>
    <row r="62" ht="12.75" hidden="1" outlineLevel="1"/>
    <row r="63" ht="12.75" hidden="1" outlineLevel="1"/>
    <row r="64" ht="12.75" hidden="1" outlineLevel="1"/>
    <row r="65" ht="12.75" hidden="1" outlineLevel="1"/>
    <row r="66" ht="12.75" hidden="1" outlineLevel="1"/>
    <row r="67" ht="12.75" hidden="1" outlineLevel="1"/>
    <row r="68" ht="12.75" hidden="1" outlineLevel="1"/>
    <row r="69" ht="12.75" hidden="1" outlineLevel="1"/>
    <row r="70" ht="12.75" hidden="1" outlineLevel="1"/>
    <row r="71" ht="12.75" hidden="1" outlineLevel="1"/>
    <row r="72" ht="12.75" hidden="1" outlineLevel="1"/>
    <row r="73" ht="12.75" hidden="1" outlineLevel="1"/>
    <row r="74" ht="12.75" hidden="1" outlineLevel="1"/>
    <row r="75" ht="12.75" hidden="1" outlineLevel="1"/>
    <row r="76" ht="12.75" hidden="1" outlineLevel="1"/>
    <row r="77" ht="12.75" hidden="1" outlineLevel="1"/>
    <row r="78" ht="12.75" hidden="1" outlineLevel="1"/>
    <row r="79" ht="12.75" hidden="1" outlineLevel="1"/>
    <row r="80" ht="12.75" hidden="1" outlineLevel="1"/>
    <row r="81" ht="12.75" hidden="1" outlineLevel="1"/>
    <row r="82" ht="12.75" hidden="1" outlineLevel="1"/>
    <row r="83" ht="12.75" hidden="1" outlineLevel="1"/>
    <row r="84" ht="12.75" hidden="1" outlineLevel="1"/>
    <row r="85" ht="12.75" hidden="1" outlineLevel="1"/>
    <row r="86" ht="12.75" hidden="1" outlineLevel="1"/>
    <row r="87" ht="12.75" hidden="1" outlineLevel="1"/>
    <row r="88" ht="12.75" hidden="1" outlineLevel="1"/>
    <row r="89" ht="12.75" hidden="1" outlineLevel="1"/>
    <row r="90" ht="12.75" hidden="1" outlineLevel="1"/>
    <row r="91" ht="12.75" hidden="1" outlineLevel="1"/>
    <row r="92" ht="12.75" hidden="1" outlineLevel="1"/>
    <row r="93" ht="12.75" hidden="1" outlineLevel="1"/>
    <row r="94" ht="12.75" hidden="1" outlineLevel="1"/>
    <row r="95" ht="12.75" hidden="1" outlineLevel="1"/>
    <row r="96" ht="12.75" hidden="1" outlineLevel="1"/>
    <row r="97" ht="12.75" hidden="1" outlineLevel="1"/>
    <row r="98" ht="12.75" hidden="1" outlineLevel="1"/>
    <row r="99" ht="12.75" hidden="1" outlineLevel="1"/>
    <row r="100" ht="12.75" hidden="1" outlineLevel="1"/>
    <row r="101" ht="12.75" hidden="1" outlineLevel="1"/>
    <row r="102" ht="12.75" hidden="1" outlineLevel="1"/>
    <row r="103" ht="12.75" hidden="1" outlineLevel="1"/>
    <row r="104" ht="12.75" hidden="1" outlineLevel="1"/>
    <row r="105" ht="12.75" hidden="1" outlineLevel="1"/>
    <row r="106" ht="12.75" hidden="1" outlineLevel="1"/>
    <row r="107" ht="12.75" hidden="1" outlineLevel="1">
      <c r="D107" t="s">
        <v>84</v>
      </c>
    </row>
    <row r="108" spans="4:11" ht="15" hidden="1" outlineLevel="1">
      <c r="D108" t="s">
        <v>85</v>
      </c>
      <c r="F108" s="4" t="s">
        <v>385</v>
      </c>
      <c r="G108" s="4" t="s">
        <v>386</v>
      </c>
      <c r="H108" s="4" t="s">
        <v>387</v>
      </c>
      <c r="I108" s="4" t="s">
        <v>388</v>
      </c>
      <c r="J108" s="4" t="s">
        <v>389</v>
      </c>
      <c r="K108" s="4" t="s">
        <v>390</v>
      </c>
    </row>
    <row r="109" spans="4:11" s="4" customFormat="1" ht="15" hidden="1" outlineLevel="1">
      <c r="D109" s="4" t="s">
        <v>86</v>
      </c>
      <c r="G109" s="4" t="s">
        <v>88</v>
      </c>
      <c r="H109" s="4" t="s">
        <v>89</v>
      </c>
      <c r="I109" s="4" t="s">
        <v>90</v>
      </c>
      <c r="J109" s="4" t="s">
        <v>396</v>
      </c>
      <c r="K109" s="4" t="s">
        <v>87</v>
      </c>
    </row>
    <row r="110" spans="4:12" s="4" customFormat="1" ht="15" hidden="1" outlineLevel="1">
      <c r="D110" s="4" t="s">
        <v>396</v>
      </c>
      <c r="F110" s="4" t="s">
        <v>91</v>
      </c>
      <c r="G110" s="4" t="s">
        <v>92</v>
      </c>
      <c r="H110" s="4" t="s">
        <v>93</v>
      </c>
      <c r="I110" s="4" t="s">
        <v>94</v>
      </c>
      <c r="J110" s="4" t="s">
        <v>95</v>
      </c>
      <c r="K110" s="4" t="s">
        <v>410</v>
      </c>
      <c r="L110" s="4" t="s">
        <v>393</v>
      </c>
    </row>
    <row r="111" s="4" customFormat="1" ht="15" hidden="1" outlineLevel="1">
      <c r="D111" s="4" t="s">
        <v>497</v>
      </c>
    </row>
    <row r="112" spans="1:13" s="4" customFormat="1" ht="15" hidden="1" outlineLevel="1">
      <c r="A112" s="4" t="s">
        <v>385</v>
      </c>
      <c r="D112" s="4" t="s">
        <v>91</v>
      </c>
      <c r="F112" s="4">
        <v>2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 t="s">
        <v>92</v>
      </c>
      <c r="M112" s="4">
        <f>SUM(F112:K112)</f>
        <v>2</v>
      </c>
    </row>
    <row r="113" spans="1:13" s="4" customFormat="1" ht="15" hidden="1" outlineLevel="1">
      <c r="A113" s="4" t="s">
        <v>386</v>
      </c>
      <c r="D113" s="4" t="s">
        <v>92</v>
      </c>
      <c r="F113" s="4">
        <v>1</v>
      </c>
      <c r="G113" s="4">
        <v>16</v>
      </c>
      <c r="H113" s="4">
        <v>0</v>
      </c>
      <c r="I113" s="4">
        <v>2</v>
      </c>
      <c r="J113" s="4">
        <v>5</v>
      </c>
      <c r="K113" s="4">
        <v>31</v>
      </c>
      <c r="L113" s="4" t="s">
        <v>98</v>
      </c>
      <c r="M113" s="4">
        <f>SUM(F113:K113)</f>
        <v>55</v>
      </c>
    </row>
    <row r="114" spans="1:13" s="4" customFormat="1" ht="15" hidden="1" outlineLevel="1">
      <c r="A114" s="4" t="s">
        <v>387</v>
      </c>
      <c r="D114" s="4" t="s">
        <v>93</v>
      </c>
      <c r="F114" s="4">
        <v>0</v>
      </c>
      <c r="G114" s="4">
        <v>3</v>
      </c>
      <c r="H114" s="4">
        <v>2</v>
      </c>
      <c r="I114" s="4">
        <v>3</v>
      </c>
      <c r="J114" s="4">
        <v>5</v>
      </c>
      <c r="K114" s="4">
        <v>22</v>
      </c>
      <c r="L114" s="4" t="s">
        <v>99</v>
      </c>
      <c r="M114" s="4">
        <f>SUM(F114:K114)</f>
        <v>35</v>
      </c>
    </row>
    <row r="115" spans="1:13" s="4" customFormat="1" ht="15" hidden="1" outlineLevel="1">
      <c r="A115" s="4" t="s">
        <v>388</v>
      </c>
      <c r="D115" s="4" t="s">
        <v>94</v>
      </c>
      <c r="F115" s="4">
        <v>0</v>
      </c>
      <c r="G115" s="4">
        <v>0</v>
      </c>
      <c r="H115" s="4">
        <v>0</v>
      </c>
      <c r="I115" s="4">
        <v>0</v>
      </c>
      <c r="J115" s="4">
        <v>3</v>
      </c>
      <c r="K115" s="4">
        <v>16</v>
      </c>
      <c r="L115" s="4" t="s">
        <v>100</v>
      </c>
      <c r="M115" s="4">
        <f>SUM(F115:K115)</f>
        <v>19</v>
      </c>
    </row>
    <row r="116" spans="1:13" s="4" customFormat="1" ht="15" hidden="1" outlineLevel="1">
      <c r="A116" s="4" t="s">
        <v>390</v>
      </c>
      <c r="D116" s="4" t="s">
        <v>101</v>
      </c>
      <c r="F116" s="4">
        <v>0</v>
      </c>
      <c r="G116" s="4">
        <v>0</v>
      </c>
      <c r="H116" s="4">
        <v>1</v>
      </c>
      <c r="I116" s="4">
        <v>0</v>
      </c>
      <c r="J116" s="4">
        <v>0</v>
      </c>
      <c r="K116" s="4">
        <v>0</v>
      </c>
      <c r="L116" s="4" t="s">
        <v>91</v>
      </c>
      <c r="M116" s="4">
        <f>SUM(F116:K116)</f>
        <v>1</v>
      </c>
    </row>
    <row r="117" s="4" customFormat="1" ht="15" hidden="1" outlineLevel="1">
      <c r="D117" s="4" t="s">
        <v>497</v>
      </c>
    </row>
    <row r="118" spans="4:13" s="4" customFormat="1" ht="15" hidden="1" outlineLevel="1">
      <c r="D118" s="4" t="s">
        <v>393</v>
      </c>
      <c r="F118" s="4">
        <f aca="true" t="shared" si="2" ref="F118:K118">SUM(F112:F116)</f>
        <v>3</v>
      </c>
      <c r="G118" s="4">
        <f t="shared" si="2"/>
        <v>19</v>
      </c>
      <c r="H118" s="4">
        <f t="shared" si="2"/>
        <v>3</v>
      </c>
      <c r="I118" s="4">
        <f t="shared" si="2"/>
        <v>5</v>
      </c>
      <c r="J118" s="4">
        <f t="shared" si="2"/>
        <v>13</v>
      </c>
      <c r="K118" s="4">
        <f t="shared" si="2"/>
        <v>69</v>
      </c>
      <c r="L118" s="4" t="s">
        <v>102</v>
      </c>
      <c r="M118" s="4">
        <f>SUM(M112:M116)</f>
        <v>112</v>
      </c>
    </row>
    <row r="119" s="4" customFormat="1" ht="15" hidden="1" outlineLevel="1">
      <c r="D119" s="4" t="s">
        <v>411</v>
      </c>
    </row>
    <row r="120" s="4" customFormat="1" ht="15" hidden="1" outlineLevel="1"/>
    <row r="121" spans="4:8" s="4" customFormat="1" ht="15" hidden="1" outlineLevel="1">
      <c r="D121"/>
      <c r="E121"/>
      <c r="F121"/>
      <c r="G121"/>
      <c r="H121"/>
    </row>
    <row r="122" spans="4:8" s="4" customFormat="1" ht="15" hidden="1" outlineLevel="1">
      <c r="D122" t="s">
        <v>410</v>
      </c>
      <c r="E122" t="s">
        <v>88</v>
      </c>
      <c r="F122"/>
      <c r="G122"/>
      <c r="H122"/>
    </row>
    <row r="123" spans="4:5" s="4" customFormat="1" ht="15" hidden="1" outlineLevel="1">
      <c r="D123" s="4" t="s">
        <v>410</v>
      </c>
      <c r="E123" s="4" t="s">
        <v>89</v>
      </c>
    </row>
    <row r="124" spans="4:6" s="4" customFormat="1" ht="15" hidden="1" outlineLevel="1">
      <c r="D124" s="4" t="s">
        <v>84</v>
      </c>
      <c r="E124" s="4" t="s">
        <v>410</v>
      </c>
      <c r="F124" s="4" t="s">
        <v>90</v>
      </c>
    </row>
    <row r="125" spans="4:6" s="4" customFormat="1" ht="15" hidden="1" outlineLevel="1">
      <c r="D125" s="4" t="s">
        <v>85</v>
      </c>
      <c r="E125" s="4" t="s">
        <v>410</v>
      </c>
      <c r="F125" s="4" t="s">
        <v>396</v>
      </c>
    </row>
    <row r="126" spans="4:7" s="4" customFormat="1" ht="15" hidden="1" outlineLevel="1">
      <c r="D126" s="4" t="s">
        <v>86</v>
      </c>
      <c r="E126" s="4" t="s">
        <v>87</v>
      </c>
      <c r="F126" s="4" t="s">
        <v>410</v>
      </c>
      <c r="G126" s="4" t="s">
        <v>87</v>
      </c>
    </row>
    <row r="127" spans="4:8" s="4" customFormat="1" ht="15" hidden="1" outlineLevel="1">
      <c r="D127" s="4" t="s">
        <v>396</v>
      </c>
      <c r="E127" s="4" t="s">
        <v>410</v>
      </c>
      <c r="F127" s="4" t="s">
        <v>101</v>
      </c>
      <c r="G127" s="4" t="s">
        <v>410</v>
      </c>
      <c r="H127" s="4" t="s">
        <v>393</v>
      </c>
    </row>
    <row r="128" s="4" customFormat="1" ht="15" hidden="1" outlineLevel="1">
      <c r="D128" s="4" t="s">
        <v>103</v>
      </c>
    </row>
    <row r="129" spans="4:8" s="4" customFormat="1" ht="15" hidden="1" outlineLevel="1">
      <c r="D129" s="4" t="s">
        <v>91</v>
      </c>
      <c r="E129" s="4" t="s">
        <v>410</v>
      </c>
      <c r="F129" s="4" t="s">
        <v>96</v>
      </c>
      <c r="G129" s="4" t="s">
        <v>410</v>
      </c>
      <c r="H129" s="4" t="s">
        <v>92</v>
      </c>
    </row>
    <row r="130" spans="4:8" s="4" customFormat="1" ht="15" hidden="1" outlineLevel="1">
      <c r="D130" s="4" t="s">
        <v>92</v>
      </c>
      <c r="E130" s="4" t="s">
        <v>410</v>
      </c>
      <c r="F130" s="4" t="s">
        <v>104</v>
      </c>
      <c r="G130" s="4" t="s">
        <v>410</v>
      </c>
      <c r="H130" s="4" t="s">
        <v>98</v>
      </c>
    </row>
    <row r="131" spans="4:8" s="4" customFormat="1" ht="15" hidden="1" outlineLevel="1">
      <c r="D131" s="4" t="s">
        <v>93</v>
      </c>
      <c r="E131" s="4" t="s">
        <v>410</v>
      </c>
      <c r="F131" s="4" t="s">
        <v>105</v>
      </c>
      <c r="G131" s="4" t="s">
        <v>410</v>
      </c>
      <c r="H131" s="4" t="s">
        <v>99</v>
      </c>
    </row>
    <row r="132" spans="4:8" s="4" customFormat="1" ht="15" hidden="1" outlineLevel="1">
      <c r="D132" s="4" t="s">
        <v>94</v>
      </c>
      <c r="E132" s="4" t="s">
        <v>410</v>
      </c>
      <c r="F132" s="4" t="s">
        <v>97</v>
      </c>
      <c r="G132" s="4" t="s">
        <v>410</v>
      </c>
      <c r="H132" s="4" t="s">
        <v>100</v>
      </c>
    </row>
    <row r="133" spans="4:8" s="4" customFormat="1" ht="15" hidden="1" outlineLevel="1">
      <c r="D133" s="4" t="s">
        <v>101</v>
      </c>
      <c r="E133" s="4" t="s">
        <v>410</v>
      </c>
      <c r="F133" s="4" t="s">
        <v>96</v>
      </c>
      <c r="G133" s="4" t="s">
        <v>410</v>
      </c>
      <c r="H133" s="4" t="s">
        <v>91</v>
      </c>
    </row>
    <row r="134" s="4" customFormat="1" ht="15" hidden="1" outlineLevel="1">
      <c r="D134" s="4" t="s">
        <v>103</v>
      </c>
    </row>
    <row r="135" spans="4:8" s="4" customFormat="1" ht="15" hidden="1" outlineLevel="1">
      <c r="D135" s="4" t="s">
        <v>393</v>
      </c>
      <c r="E135" s="4" t="s">
        <v>410</v>
      </c>
      <c r="F135" s="4" t="s">
        <v>106</v>
      </c>
      <c r="G135" s="4" t="s">
        <v>410</v>
      </c>
      <c r="H135" s="4" t="s">
        <v>102</v>
      </c>
    </row>
    <row r="136" s="4" customFormat="1" ht="15" hidden="1" outlineLevel="1">
      <c r="D136" s="4" t="s">
        <v>411</v>
      </c>
    </row>
    <row r="137" s="4" customFormat="1" ht="15" hidden="1" outlineLevel="1"/>
    <row r="138" s="4" customFormat="1" ht="15" hidden="1" outlineLevel="1"/>
    <row r="139" s="4" customFormat="1" ht="15" hidden="1" outlineLevel="1">
      <c r="J139"/>
    </row>
    <row r="140" s="4" customFormat="1" ht="15" hidden="1" outlineLevel="1">
      <c r="J140"/>
    </row>
    <row r="141" s="4" customFormat="1" ht="15" hidden="1" outlineLevel="1">
      <c r="J141"/>
    </row>
    <row r="142" s="4" customFormat="1" ht="15" hidden="1" outlineLevel="1">
      <c r="J142"/>
    </row>
    <row r="143" s="4" customFormat="1" ht="15" hidden="1" outlineLevel="1">
      <c r="J143"/>
    </row>
    <row r="144" s="4" customFormat="1" ht="15" hidden="1" outlineLevel="1">
      <c r="J144"/>
    </row>
    <row r="145" s="4" customFormat="1" ht="15" hidden="1" outlineLevel="1">
      <c r="J145"/>
    </row>
    <row r="146" s="4" customFormat="1" ht="15" hidden="1" outlineLevel="1">
      <c r="J146"/>
    </row>
    <row r="147" s="4" customFormat="1" ht="15" hidden="1" outlineLevel="1">
      <c r="J147"/>
    </row>
    <row r="148" s="4" customFormat="1" ht="15" hidden="1" outlineLevel="1">
      <c r="J148"/>
    </row>
    <row r="149" s="4" customFormat="1" ht="15" hidden="1" outlineLevel="1">
      <c r="J149"/>
    </row>
    <row r="150" s="4" customFormat="1" ht="15" hidden="1" outlineLevel="1">
      <c r="J150"/>
    </row>
    <row r="151" s="4" customFormat="1" ht="15" hidden="1" outlineLevel="1">
      <c r="J151"/>
    </row>
    <row r="152" s="4" customFormat="1" ht="15" hidden="1" outlineLevel="1">
      <c r="J152"/>
    </row>
    <row r="153" s="4" customFormat="1" ht="15" hidden="1" outlineLevel="1">
      <c r="J153"/>
    </row>
    <row r="154" s="4" customFormat="1" ht="15" hidden="1" outlineLevel="1">
      <c r="J154"/>
    </row>
    <row r="155" s="4" customFormat="1" ht="15" hidden="1" outlineLevel="1">
      <c r="J155"/>
    </row>
    <row r="156" s="4" customFormat="1" ht="15" hidden="1" outlineLevel="1">
      <c r="J156"/>
    </row>
    <row r="157" s="4" customFormat="1" ht="15" hidden="1" outlineLevel="1">
      <c r="J157"/>
    </row>
    <row r="158" s="4" customFormat="1" ht="15" hidden="1" outlineLevel="1">
      <c r="J158"/>
    </row>
    <row r="159" s="4" customFormat="1" ht="15" hidden="1" outlineLevel="1">
      <c r="J159"/>
    </row>
    <row r="160" s="4" customFormat="1" ht="15" hidden="1" outlineLevel="1">
      <c r="J160"/>
    </row>
    <row r="161" s="4" customFormat="1" ht="15" hidden="1" outlineLevel="1">
      <c r="J161"/>
    </row>
    <row r="162" s="4" customFormat="1" ht="15" hidden="1" outlineLevel="1">
      <c r="J162"/>
    </row>
    <row r="163" s="4" customFormat="1" ht="15" hidden="1" outlineLevel="1">
      <c r="J163"/>
    </row>
    <row r="164" s="4" customFormat="1" ht="15" hidden="1" outlineLevel="1">
      <c r="J164"/>
    </row>
    <row r="165" s="4" customFormat="1" ht="15" hidden="1" outlineLevel="1">
      <c r="J165"/>
    </row>
    <row r="166" s="4" customFormat="1" ht="15" hidden="1" outlineLevel="1">
      <c r="J166"/>
    </row>
    <row r="167" s="4" customFormat="1" ht="15" collapsed="1">
      <c r="J167"/>
    </row>
    <row r="168" s="4" customFormat="1" ht="15">
      <c r="J168"/>
    </row>
    <row r="169" s="4" customFormat="1" ht="15">
      <c r="J169"/>
    </row>
    <row r="170" s="4" customFormat="1" ht="15">
      <c r="J170"/>
    </row>
    <row r="171" s="4" customFormat="1" ht="15">
      <c r="J171"/>
    </row>
    <row r="172" s="4" customFormat="1" ht="15">
      <c r="J172"/>
    </row>
    <row r="173" s="4" customFormat="1" ht="15">
      <c r="J173"/>
    </row>
    <row r="174" s="4" customFormat="1" ht="15">
      <c r="J174"/>
    </row>
    <row r="175" s="4" customFormat="1" ht="15">
      <c r="J175"/>
    </row>
    <row r="176" s="4" customFormat="1" ht="15">
      <c r="J176"/>
    </row>
    <row r="177" s="4" customFormat="1" ht="15">
      <c r="J177"/>
    </row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</sheetData>
  <mergeCells count="7">
    <mergeCell ref="A17:I17"/>
    <mergeCell ref="A18:I18"/>
    <mergeCell ref="C8:H8"/>
    <mergeCell ref="A1:H1"/>
    <mergeCell ref="A3:I3"/>
    <mergeCell ref="A4:I4"/>
    <mergeCell ref="A5:I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34"/>
  <sheetViews>
    <sheetView showGridLines="0" workbookViewId="0" topLeftCell="A27">
      <selection activeCell="A1" sqref="A1:R1"/>
    </sheetView>
  </sheetViews>
  <sheetFormatPr defaultColWidth="9.140625" defaultRowHeight="12.75" outlineLevelCol="1"/>
  <cols>
    <col min="1" max="1" width="2.7109375" style="0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1" max="34" width="0" style="0" hidden="1" customWidth="1" outlineLevel="1"/>
    <col min="35" max="35" width="9.140625" style="0" customWidth="1" collapsed="1"/>
  </cols>
  <sheetData>
    <row r="1" spans="1:31" s="1" customFormat="1" ht="20.2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t="s">
        <v>667</v>
      </c>
      <c r="V1"/>
      <c r="W1"/>
      <c r="X1"/>
      <c r="Y1"/>
      <c r="Z1"/>
      <c r="AA1"/>
      <c r="AB1"/>
      <c r="AC1"/>
      <c r="AD1"/>
      <c r="AE1"/>
    </row>
    <row r="2" spans="21:31" s="2" customFormat="1" ht="15.75" customHeight="1">
      <c r="U2" t="s">
        <v>535</v>
      </c>
      <c r="V2"/>
      <c r="W2"/>
      <c r="X2"/>
      <c r="Y2"/>
      <c r="Z2"/>
      <c r="AA2"/>
      <c r="AB2"/>
      <c r="AC2"/>
      <c r="AD2"/>
      <c r="AE2"/>
    </row>
    <row r="3" spans="1:21" ht="15">
      <c r="A3" s="17" t="s">
        <v>398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  <c r="T3" s="4"/>
      <c r="U3" t="s">
        <v>486</v>
      </c>
    </row>
    <row r="4" spans="1:21" ht="15">
      <c r="A4" s="17" t="s">
        <v>399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  <c r="T4" s="4"/>
      <c r="U4" t="s">
        <v>668</v>
      </c>
    </row>
    <row r="5" spans="1:21" ht="15">
      <c r="A5" s="17" t="s">
        <v>400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  <c r="T5" s="4"/>
      <c r="U5" t="s">
        <v>669</v>
      </c>
    </row>
    <row r="6" spans="2:21" ht="1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t="s">
        <v>486</v>
      </c>
    </row>
    <row r="7" spans="1:21" ht="15.75">
      <c r="A7" s="3" t="s">
        <v>116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t="s">
        <v>670</v>
      </c>
    </row>
    <row r="8" spans="2:18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21" ht="15">
      <c r="B9" s="4"/>
      <c r="C9" s="4"/>
      <c r="D9" s="7" t="s">
        <v>349</v>
      </c>
      <c r="E9" s="7"/>
      <c r="F9" s="7" t="s">
        <v>350</v>
      </c>
      <c r="G9" s="4"/>
      <c r="K9" s="4"/>
      <c r="L9" s="7"/>
      <c r="M9" s="7"/>
      <c r="N9" s="7"/>
      <c r="O9" s="4"/>
      <c r="P9" s="7"/>
      <c r="Q9" s="7"/>
      <c r="R9" s="7"/>
      <c r="U9" t="s">
        <v>671</v>
      </c>
    </row>
    <row r="10" spans="2:21" ht="21" customHeight="1">
      <c r="B10" s="4" t="s">
        <v>351</v>
      </c>
      <c r="C10" s="4">
        <v>10</v>
      </c>
      <c r="D10" s="6">
        <f>+C10/D13</f>
        <v>0.14925373134328357</v>
      </c>
      <c r="E10" s="5">
        <v>25</v>
      </c>
      <c r="F10" s="6">
        <f>+E10/F13</f>
        <v>0.19083969465648856</v>
      </c>
      <c r="G10" s="4"/>
      <c r="K10" s="4"/>
      <c r="L10" s="6"/>
      <c r="M10" s="5"/>
      <c r="N10" s="6"/>
      <c r="O10" s="4"/>
      <c r="P10" s="6"/>
      <c r="Q10" s="5"/>
      <c r="R10" s="6"/>
      <c r="U10" t="s">
        <v>541</v>
      </c>
    </row>
    <row r="11" spans="2:21" ht="15.75">
      <c r="B11" s="4" t="s">
        <v>352</v>
      </c>
      <c r="C11" s="4">
        <v>57</v>
      </c>
      <c r="D11" s="6">
        <f>+C11/D13</f>
        <v>0.8507462686567164</v>
      </c>
      <c r="E11" s="5">
        <v>106</v>
      </c>
      <c r="F11" s="6">
        <f>+E11/F13</f>
        <v>0.8091603053435115</v>
      </c>
      <c r="G11" s="4"/>
      <c r="K11" s="4"/>
      <c r="L11" s="6"/>
      <c r="M11" s="5"/>
      <c r="N11" s="6"/>
      <c r="O11" s="4"/>
      <c r="P11" s="6"/>
      <c r="Q11" s="5"/>
      <c r="R11" s="6"/>
      <c r="U11" t="s">
        <v>493</v>
      </c>
    </row>
    <row r="12" spans="2:21" ht="6.75" customHeight="1">
      <c r="B12" s="4"/>
      <c r="C12" s="4"/>
      <c r="D12" s="5"/>
      <c r="E12" s="5"/>
      <c r="F12" s="5"/>
      <c r="G12" s="4"/>
      <c r="K12" s="4"/>
      <c r="L12" s="5"/>
      <c r="M12" s="5"/>
      <c r="N12" s="5"/>
      <c r="O12" s="4"/>
      <c r="P12" s="5"/>
      <c r="Q12" s="5"/>
      <c r="R12" s="5"/>
      <c r="T12" s="4"/>
      <c r="U12" t="s">
        <v>672</v>
      </c>
    </row>
    <row r="13" spans="2:31" s="4" customFormat="1" ht="15">
      <c r="B13" s="2" t="s">
        <v>353</v>
      </c>
      <c r="C13" s="2"/>
      <c r="D13" s="7">
        <f>+SUM(C10:C11)</f>
        <v>67</v>
      </c>
      <c r="E13" s="7"/>
      <c r="F13" s="7">
        <f>SUM(E10:E11)</f>
        <v>131</v>
      </c>
      <c r="K13" s="2"/>
      <c r="L13" s="7"/>
      <c r="M13" s="7"/>
      <c r="N13" s="7"/>
      <c r="O13" s="2"/>
      <c r="P13" s="7"/>
      <c r="Q13" s="7"/>
      <c r="R13" s="7"/>
      <c r="U13" t="s">
        <v>673</v>
      </c>
      <c r="V13"/>
      <c r="W13"/>
      <c r="X13"/>
      <c r="Y13"/>
      <c r="Z13"/>
      <c r="AA13"/>
      <c r="AB13"/>
      <c r="AC13"/>
      <c r="AD13"/>
      <c r="AE13"/>
    </row>
    <row r="14" spans="21:31" s="4" customFormat="1" ht="15">
      <c r="U14" t="s">
        <v>493</v>
      </c>
      <c r="V14"/>
      <c r="W14"/>
      <c r="X14"/>
      <c r="Y14"/>
      <c r="Z14"/>
      <c r="AA14"/>
      <c r="AB14"/>
      <c r="AC14"/>
      <c r="AD14"/>
      <c r="AE14"/>
    </row>
    <row r="15" spans="21:31" s="4" customFormat="1" ht="15">
      <c r="U15" t="s">
        <v>674</v>
      </c>
      <c r="V15"/>
      <c r="W15"/>
      <c r="X15"/>
      <c r="Y15"/>
      <c r="Z15"/>
      <c r="AA15"/>
      <c r="AB15"/>
      <c r="AC15"/>
      <c r="AD15"/>
      <c r="AE15"/>
    </row>
    <row r="16" spans="1:31" s="4" customFormat="1" ht="15.75">
      <c r="A16" s="3" t="s">
        <v>354</v>
      </c>
      <c r="U16"/>
      <c r="V16"/>
      <c r="W16"/>
      <c r="X16"/>
      <c r="Y16"/>
      <c r="Z16"/>
      <c r="AA16"/>
      <c r="AB16"/>
      <c r="AC16"/>
      <c r="AD16"/>
      <c r="AE16"/>
    </row>
    <row r="17" spans="1:31" s="4" customFormat="1" ht="15.75">
      <c r="A17" s="3"/>
      <c r="U17" t="s">
        <v>547</v>
      </c>
      <c r="V17"/>
      <c r="W17"/>
      <c r="X17"/>
      <c r="Y17"/>
      <c r="Z17"/>
      <c r="AA17" t="s">
        <v>553</v>
      </c>
      <c r="AB17"/>
      <c r="AC17"/>
      <c r="AD17"/>
      <c r="AE17"/>
    </row>
    <row r="18" spans="4:31" s="4" customFormat="1" ht="15">
      <c r="D18" s="7" t="s">
        <v>356</v>
      </c>
      <c r="E18" s="7"/>
      <c r="F18" s="7" t="s">
        <v>355</v>
      </c>
      <c r="G18" s="7"/>
      <c r="H18" s="7" t="s">
        <v>357</v>
      </c>
      <c r="I18" s="7"/>
      <c r="J18" s="7" t="s">
        <v>115</v>
      </c>
      <c r="U18" t="s">
        <v>497</v>
      </c>
      <c r="V18"/>
      <c r="W18"/>
      <c r="X18"/>
      <c r="Y18"/>
      <c r="Z18"/>
      <c r="AA18" t="s">
        <v>503</v>
      </c>
      <c r="AB18"/>
      <c r="AC18"/>
      <c r="AD18"/>
      <c r="AE18"/>
    </row>
    <row r="19" spans="2:31" s="4" customFormat="1" ht="21" customHeight="1">
      <c r="B19" s="4" t="s">
        <v>351</v>
      </c>
      <c r="C19" s="4">
        <v>15</v>
      </c>
      <c r="D19" s="6">
        <f>+C19/D22</f>
        <v>0.2054794520547945</v>
      </c>
      <c r="E19" s="4">
        <v>5</v>
      </c>
      <c r="F19" s="6">
        <f>+E19/F22</f>
        <v>0.15625</v>
      </c>
      <c r="G19" s="4">
        <v>6</v>
      </c>
      <c r="H19" s="6">
        <f>+G19/H22</f>
        <v>0.13953488372093023</v>
      </c>
      <c r="I19" s="4">
        <v>9</v>
      </c>
      <c r="J19" s="6">
        <f>+I19/J22</f>
        <v>0.18</v>
      </c>
      <c r="L19" s="6"/>
      <c r="N19" s="6"/>
      <c r="P19" s="6"/>
      <c r="R19" s="6"/>
      <c r="U19" t="s">
        <v>675</v>
      </c>
      <c r="V19"/>
      <c r="W19"/>
      <c r="X19"/>
      <c r="Y19"/>
      <c r="Z19"/>
      <c r="AA19" t="s">
        <v>678</v>
      </c>
      <c r="AB19"/>
      <c r="AC19"/>
      <c r="AD19"/>
      <c r="AE19"/>
    </row>
    <row r="20" spans="2:31" s="4" customFormat="1" ht="15.75">
      <c r="B20" s="4" t="s">
        <v>352</v>
      </c>
      <c r="C20" s="4">
        <v>58</v>
      </c>
      <c r="D20" s="6">
        <f>+C20/D22</f>
        <v>0.7945205479452054</v>
      </c>
      <c r="E20" s="4">
        <v>27</v>
      </c>
      <c r="F20" s="6">
        <f>+E20/F22</f>
        <v>0.84375</v>
      </c>
      <c r="G20" s="4">
        <v>37</v>
      </c>
      <c r="H20" s="6">
        <f>+G20/H22</f>
        <v>0.8604651162790697</v>
      </c>
      <c r="I20" s="4">
        <v>41</v>
      </c>
      <c r="J20" s="6">
        <f>+I20/J22</f>
        <v>0.82</v>
      </c>
      <c r="L20" s="6"/>
      <c r="N20" s="6"/>
      <c r="P20" s="6"/>
      <c r="R20" s="6"/>
      <c r="U20" t="s">
        <v>676</v>
      </c>
      <c r="V20"/>
      <c r="W20"/>
      <c r="X20"/>
      <c r="Y20"/>
      <c r="Z20"/>
      <c r="AA20" t="s">
        <v>679</v>
      </c>
      <c r="AB20"/>
      <c r="AC20"/>
      <c r="AD20"/>
      <c r="AE20"/>
    </row>
    <row r="21" spans="21:31" s="4" customFormat="1" ht="6.75" customHeight="1">
      <c r="U21" t="s">
        <v>497</v>
      </c>
      <c r="V21"/>
      <c r="W21"/>
      <c r="X21"/>
      <c r="Y21"/>
      <c r="Z21"/>
      <c r="AA21" t="s">
        <v>503</v>
      </c>
      <c r="AB21"/>
      <c r="AC21"/>
      <c r="AD21"/>
      <c r="AE21"/>
    </row>
    <row r="22" spans="2:31" s="4" customFormat="1" ht="15">
      <c r="B22" s="2" t="s">
        <v>353</v>
      </c>
      <c r="D22" s="7">
        <f>SUM(C19:C20)</f>
        <v>73</v>
      </c>
      <c r="E22" s="7"/>
      <c r="F22" s="7">
        <f>SUM(E19:E20)</f>
        <v>32</v>
      </c>
      <c r="G22" s="7"/>
      <c r="H22" s="7">
        <f>SUM(G19:G20)</f>
        <v>43</v>
      </c>
      <c r="I22" s="7"/>
      <c r="J22" s="7">
        <f>SUM(I19:I20)</f>
        <v>50</v>
      </c>
      <c r="L22" s="7"/>
      <c r="M22" s="7"/>
      <c r="N22" s="7"/>
      <c r="P22" s="7"/>
      <c r="Q22" s="7"/>
      <c r="R22" s="7"/>
      <c r="U22" t="s">
        <v>677</v>
      </c>
      <c r="V22"/>
      <c r="W22"/>
      <c r="X22"/>
      <c r="Y22"/>
      <c r="Z22"/>
      <c r="AA22" t="s">
        <v>680</v>
      </c>
      <c r="AB22"/>
      <c r="AC22"/>
      <c r="AD22"/>
      <c r="AE22"/>
    </row>
    <row r="23" s="4" customFormat="1" ht="15"/>
    <row r="24" s="4" customFormat="1" ht="15"/>
    <row r="25" s="4" customFormat="1" ht="15.75">
      <c r="A25" s="3" t="s">
        <v>117</v>
      </c>
    </row>
    <row r="26" s="4" customFormat="1" ht="15.75">
      <c r="A26" s="3"/>
    </row>
    <row r="27" spans="3:18" s="4" customFormat="1" ht="15">
      <c r="C27" s="4">
        <v>5</v>
      </c>
      <c r="D27" s="7" t="s">
        <v>349</v>
      </c>
      <c r="E27" s="7">
        <v>6</v>
      </c>
      <c r="F27" s="7" t="s">
        <v>349</v>
      </c>
      <c r="G27" s="7">
        <v>7</v>
      </c>
      <c r="H27" s="7" t="s">
        <v>349</v>
      </c>
      <c r="I27" s="7">
        <v>8</v>
      </c>
      <c r="J27" s="7" t="s">
        <v>349</v>
      </c>
      <c r="K27" s="5">
        <v>1</v>
      </c>
      <c r="L27" s="7" t="s">
        <v>350</v>
      </c>
      <c r="M27" s="7">
        <v>2</v>
      </c>
      <c r="N27" s="7" t="s">
        <v>350</v>
      </c>
      <c r="O27" s="7">
        <v>3</v>
      </c>
      <c r="P27" s="7" t="s">
        <v>350</v>
      </c>
      <c r="Q27" s="7">
        <v>4</v>
      </c>
      <c r="R27" s="7" t="s">
        <v>350</v>
      </c>
    </row>
    <row r="28" spans="4:18" s="4" customFormat="1" ht="15">
      <c r="D28" s="7" t="s">
        <v>356</v>
      </c>
      <c r="E28" s="7"/>
      <c r="F28" s="7" t="s">
        <v>355</v>
      </c>
      <c r="G28" s="7"/>
      <c r="H28" s="7" t="s">
        <v>357</v>
      </c>
      <c r="I28" s="7"/>
      <c r="J28" s="7" t="s">
        <v>115</v>
      </c>
      <c r="K28" s="5"/>
      <c r="L28" s="7" t="s">
        <v>356</v>
      </c>
      <c r="M28" s="7"/>
      <c r="N28" s="7" t="s">
        <v>355</v>
      </c>
      <c r="O28" s="7"/>
      <c r="P28" s="7" t="s">
        <v>357</v>
      </c>
      <c r="Q28" s="7"/>
      <c r="R28" s="7" t="s">
        <v>115</v>
      </c>
    </row>
    <row r="29" spans="2:20" s="4" customFormat="1" ht="21" customHeight="1">
      <c r="B29" s="4" t="s">
        <v>351</v>
      </c>
      <c r="C29" s="4">
        <v>4</v>
      </c>
      <c r="D29" s="6">
        <f>+C29/D32</f>
        <v>0.2</v>
      </c>
      <c r="E29" s="4">
        <v>0</v>
      </c>
      <c r="F29" s="6">
        <f>+E29/F32</f>
        <v>0</v>
      </c>
      <c r="G29" s="4">
        <v>2</v>
      </c>
      <c r="H29" s="6">
        <f>+G29/H32</f>
        <v>0.09523809523809523</v>
      </c>
      <c r="I29" s="4">
        <v>4</v>
      </c>
      <c r="J29" s="6">
        <f>+I29/J32</f>
        <v>0.23529411764705882</v>
      </c>
      <c r="K29" s="4">
        <v>11</v>
      </c>
      <c r="L29" s="6">
        <f>+K29/L32</f>
        <v>0.20754716981132076</v>
      </c>
      <c r="M29" s="4">
        <v>5</v>
      </c>
      <c r="N29" s="6">
        <f>+M29/N32</f>
        <v>0.21739130434782608</v>
      </c>
      <c r="O29" s="4">
        <v>4</v>
      </c>
      <c r="P29" s="6">
        <f>+O29/P32</f>
        <v>0.18181818181818182</v>
      </c>
      <c r="Q29" s="4">
        <v>5</v>
      </c>
      <c r="R29" s="6">
        <f>+Q29/R32</f>
        <v>0.15151515151515152</v>
      </c>
      <c r="T29" s="4" t="s">
        <v>19</v>
      </c>
    </row>
    <row r="30" spans="2:18" s="4" customFormat="1" ht="15.75">
      <c r="B30" s="4" t="s">
        <v>352</v>
      </c>
      <c r="C30" s="4">
        <v>16</v>
      </c>
      <c r="D30" s="6">
        <f>+C30/D32</f>
        <v>0.8</v>
      </c>
      <c r="E30" s="4">
        <v>9</v>
      </c>
      <c r="F30" s="6">
        <f>+E30/F32</f>
        <v>1</v>
      </c>
      <c r="G30" s="4">
        <v>19</v>
      </c>
      <c r="H30" s="6">
        <f>+G30/H32</f>
        <v>0.9047619047619048</v>
      </c>
      <c r="I30" s="4">
        <v>13</v>
      </c>
      <c r="J30" s="6">
        <f>+I30/J32</f>
        <v>0.7647058823529411</v>
      </c>
      <c r="K30" s="4">
        <v>42</v>
      </c>
      <c r="L30" s="6">
        <f>+K30/L32</f>
        <v>0.7924528301886793</v>
      </c>
      <c r="M30" s="4">
        <v>18</v>
      </c>
      <c r="N30" s="6">
        <f>+M30/N32</f>
        <v>0.782608695652174</v>
      </c>
      <c r="O30" s="4">
        <v>18</v>
      </c>
      <c r="P30" s="6">
        <f>+O30/P32</f>
        <v>0.8181818181818182</v>
      </c>
      <c r="Q30" s="4">
        <v>28</v>
      </c>
      <c r="R30" s="6">
        <f>+Q30/R32</f>
        <v>0.8484848484848485</v>
      </c>
    </row>
    <row r="31" s="4" customFormat="1" ht="6.75" customHeight="1"/>
    <row r="32" spans="2:18" s="4" customFormat="1" ht="15">
      <c r="B32" s="2" t="s">
        <v>353</v>
      </c>
      <c r="D32" s="7">
        <f>SUM(C29:C30)</f>
        <v>20</v>
      </c>
      <c r="E32" s="7"/>
      <c r="F32" s="7">
        <f>SUM(E29:E30)</f>
        <v>9</v>
      </c>
      <c r="G32" s="7"/>
      <c r="H32" s="7">
        <f>SUM(G29:G30)</f>
        <v>21</v>
      </c>
      <c r="I32" s="7"/>
      <c r="J32" s="7">
        <f>SUM(I29:I30)</f>
        <v>17</v>
      </c>
      <c r="L32" s="7">
        <f>SUM(K29:K30)</f>
        <v>53</v>
      </c>
      <c r="M32" s="7"/>
      <c r="N32" s="7">
        <f>SUM(M29:M30)</f>
        <v>23</v>
      </c>
      <c r="O32" s="7"/>
      <c r="P32" s="7">
        <f>SUM(O29:O30)</f>
        <v>22</v>
      </c>
      <c r="Q32" s="7"/>
      <c r="R32" s="7">
        <f>SUM(Q29:Q30)</f>
        <v>33</v>
      </c>
    </row>
    <row r="33" s="4" customFormat="1" ht="15"/>
    <row r="34" spans="1:18" s="4" customFormat="1" ht="15">
      <c r="A34" s="18" t="s">
        <v>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</sheetData>
  <mergeCells count="5">
    <mergeCell ref="A34:R34"/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2"/>
  <sheetViews>
    <sheetView showGridLines="0" workbookViewId="0" topLeftCell="A1">
      <selection activeCell="A1" sqref="A1:R1"/>
    </sheetView>
  </sheetViews>
  <sheetFormatPr defaultColWidth="9.140625" defaultRowHeight="12.75" outlineLevelCol="1"/>
  <cols>
    <col min="1" max="1" width="2.7109375" style="0" customWidth="1"/>
    <col min="2" max="2" width="11.140625" style="0" bestFit="1" customWidth="1"/>
    <col min="3" max="3" width="9.140625" style="0" hidden="1" customWidth="1" outlineLevel="1"/>
    <col min="4" max="4" width="8.421875" style="0" customWidth="1" collapsed="1"/>
    <col min="5" max="5" width="8.421875" style="0" hidden="1" customWidth="1" outlineLevel="1"/>
    <col min="6" max="6" width="8.421875" style="0" customWidth="1" collapsed="1"/>
    <col min="7" max="7" width="9.140625" style="0" hidden="1" customWidth="1" outlineLevel="1"/>
    <col min="8" max="8" width="9.140625" style="0" customWidth="1" collapsed="1"/>
    <col min="9" max="9" width="9.140625" style="0" hidden="1" customWidth="1" outlineLevel="1"/>
    <col min="10" max="10" width="10.8515625" style="0" customWidth="1" collapsed="1"/>
    <col min="11" max="11" width="9.140625" style="0" hidden="1" customWidth="1" outlineLevel="1"/>
    <col min="12" max="12" width="8.421875" style="0" customWidth="1" collapsed="1"/>
    <col min="13" max="13" width="8.421875" style="0" hidden="1" customWidth="1" outlineLevel="1"/>
    <col min="14" max="14" width="8.421875" style="0" customWidth="1" collapsed="1"/>
    <col min="15" max="15" width="9.140625" style="0" hidden="1" customWidth="1" outlineLevel="1"/>
    <col min="16" max="16" width="8.421875" style="0" customWidth="1" collapsed="1"/>
    <col min="17" max="17" width="8.421875" style="0" hidden="1" customWidth="1" outlineLevel="1"/>
    <col min="18" max="18" width="8.421875" style="0" customWidth="1" collapsed="1"/>
    <col min="20" max="33" width="0" style="0" hidden="1" customWidth="1" outlineLevel="1"/>
    <col min="34" max="34" width="9.140625" style="0" customWidth="1" collapsed="1"/>
  </cols>
  <sheetData>
    <row r="1" spans="1:18" s="1" customFormat="1" ht="20.25">
      <c r="A1" s="16" t="s">
        <v>401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2" customFormat="1" ht="15.75" customHeight="1"/>
    <row r="3" spans="1:19" ht="15">
      <c r="A3" s="17" t="s">
        <v>402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"/>
    </row>
    <row r="4" spans="1:19" ht="15">
      <c r="A4" s="17" t="s">
        <v>403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4"/>
    </row>
    <row r="5" spans="1:19" ht="15">
      <c r="A5" s="17" t="s">
        <v>404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"/>
    </row>
    <row r="6" spans="2:20" ht="1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t="s">
        <v>681</v>
      </c>
    </row>
    <row r="7" spans="1:20" ht="15.75">
      <c r="A7" s="3" t="s">
        <v>116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t="s">
        <v>682</v>
      </c>
    </row>
    <row r="8" spans="2:20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t="s">
        <v>597</v>
      </c>
    </row>
    <row r="9" spans="2:20" ht="15">
      <c r="B9" s="4"/>
      <c r="C9" s="4"/>
      <c r="D9" s="7" t="s">
        <v>349</v>
      </c>
      <c r="E9" s="7"/>
      <c r="F9" s="7" t="s">
        <v>350</v>
      </c>
      <c r="G9" s="4"/>
      <c r="K9" s="4"/>
      <c r="L9" s="7"/>
      <c r="M9" s="7"/>
      <c r="N9" s="7"/>
      <c r="O9" s="4"/>
      <c r="P9" s="7"/>
      <c r="Q9" s="7"/>
      <c r="R9" s="7"/>
      <c r="T9" t="s">
        <v>486</v>
      </c>
    </row>
    <row r="10" spans="2:20" ht="21" customHeight="1">
      <c r="B10" s="4" t="s">
        <v>385</v>
      </c>
      <c r="C10" s="4">
        <v>1</v>
      </c>
      <c r="D10" s="6">
        <f>+C10/D15</f>
        <v>0.1111111111111111</v>
      </c>
      <c r="E10" s="4">
        <v>2</v>
      </c>
      <c r="F10" s="6">
        <f>+E10/F15</f>
        <v>0.08695652173913043</v>
      </c>
      <c r="G10" s="4"/>
      <c r="K10" s="4"/>
      <c r="L10" s="6"/>
      <c r="M10" s="5"/>
      <c r="N10" s="6"/>
      <c r="O10" s="4"/>
      <c r="P10" s="6"/>
      <c r="Q10" s="5"/>
      <c r="R10" s="6"/>
      <c r="T10" t="s">
        <v>683</v>
      </c>
    </row>
    <row r="11" spans="2:20" ht="15.75">
      <c r="B11" s="4" t="s">
        <v>386</v>
      </c>
      <c r="C11" s="4">
        <v>5</v>
      </c>
      <c r="D11" s="6">
        <f>+C11/D15</f>
        <v>0.5555555555555556</v>
      </c>
      <c r="E11" s="4">
        <v>17</v>
      </c>
      <c r="F11" s="6">
        <f>+E11/F15</f>
        <v>0.7391304347826086</v>
      </c>
      <c r="G11" s="4"/>
      <c r="K11" s="4"/>
      <c r="L11" s="6"/>
      <c r="M11" s="5"/>
      <c r="N11" s="6"/>
      <c r="O11" s="4"/>
      <c r="P11" s="6"/>
      <c r="Q11" s="5"/>
      <c r="R11" s="6"/>
      <c r="T11" t="s">
        <v>684</v>
      </c>
    </row>
    <row r="12" spans="2:20" ht="15.75">
      <c r="B12" s="4" t="s">
        <v>387</v>
      </c>
      <c r="C12" s="4">
        <v>2</v>
      </c>
      <c r="D12" s="6">
        <f>+C12/D15</f>
        <v>0.2222222222222222</v>
      </c>
      <c r="E12" s="4">
        <v>3</v>
      </c>
      <c r="F12" s="6">
        <f>+E12/F15</f>
        <v>0.13043478260869565</v>
      </c>
      <c r="G12" s="4"/>
      <c r="K12" s="4"/>
      <c r="L12" s="6"/>
      <c r="M12" s="5"/>
      <c r="N12" s="6"/>
      <c r="O12" s="4"/>
      <c r="P12" s="6"/>
      <c r="Q12" s="5"/>
      <c r="R12" s="6"/>
      <c r="T12" t="s">
        <v>685</v>
      </c>
    </row>
    <row r="13" spans="2:20" ht="15.75">
      <c r="B13" s="4" t="s">
        <v>388</v>
      </c>
      <c r="C13" s="4">
        <v>1</v>
      </c>
      <c r="D13" s="6">
        <f>+C13/D15</f>
        <v>0.1111111111111111</v>
      </c>
      <c r="E13" s="4">
        <v>1</v>
      </c>
      <c r="F13" s="6">
        <f>+E13/F15</f>
        <v>0.043478260869565216</v>
      </c>
      <c r="G13" s="4"/>
      <c r="K13" s="4"/>
      <c r="L13" s="6"/>
      <c r="M13" s="5"/>
      <c r="N13" s="6"/>
      <c r="O13" s="4"/>
      <c r="P13" s="6"/>
      <c r="Q13" s="5"/>
      <c r="R13" s="6"/>
      <c r="T13" t="s">
        <v>686</v>
      </c>
    </row>
    <row r="14" spans="2:20" ht="6.75" customHeight="1">
      <c r="B14" s="4"/>
      <c r="C14" s="4"/>
      <c r="D14" s="5"/>
      <c r="E14" s="5"/>
      <c r="F14" s="5"/>
      <c r="G14" s="4"/>
      <c r="K14" s="4"/>
      <c r="L14" s="5"/>
      <c r="M14" s="5"/>
      <c r="N14" s="5"/>
      <c r="O14" s="4"/>
      <c r="P14" s="5"/>
      <c r="Q14" s="5"/>
      <c r="R14" s="5"/>
      <c r="T14" t="s">
        <v>486</v>
      </c>
    </row>
    <row r="15" spans="2:29" s="4" customFormat="1" ht="15">
      <c r="B15" s="2" t="s">
        <v>353</v>
      </c>
      <c r="C15" s="2"/>
      <c r="D15" s="7">
        <f>+SUM(C10:C13)</f>
        <v>9</v>
      </c>
      <c r="E15" s="7"/>
      <c r="F15" s="7">
        <f>SUM(E10:E13)</f>
        <v>23</v>
      </c>
      <c r="K15" s="2"/>
      <c r="L15" s="7"/>
      <c r="M15" s="7"/>
      <c r="N15" s="7"/>
      <c r="O15" s="2"/>
      <c r="P15" s="7"/>
      <c r="Q15" s="7"/>
      <c r="R15" s="7"/>
      <c r="T15" t="s">
        <v>687</v>
      </c>
      <c r="U15"/>
      <c r="V15"/>
      <c r="W15"/>
      <c r="X15"/>
      <c r="Y15"/>
      <c r="Z15"/>
      <c r="AA15"/>
      <c r="AB15"/>
      <c r="AC15"/>
    </row>
    <row r="16" spans="20:29" s="4" customFormat="1" ht="15">
      <c r="T16"/>
      <c r="U16"/>
      <c r="V16"/>
      <c r="W16"/>
      <c r="X16"/>
      <c r="Y16"/>
      <c r="Z16"/>
      <c r="AA16"/>
      <c r="AB16"/>
      <c r="AC16"/>
    </row>
    <row r="17" spans="1:29" s="4" customFormat="1" ht="15.75">
      <c r="A17" s="3" t="s">
        <v>354</v>
      </c>
      <c r="T17" t="s">
        <v>681</v>
      </c>
      <c r="U17"/>
      <c r="V17"/>
      <c r="W17"/>
      <c r="X17"/>
      <c r="Y17"/>
      <c r="Z17"/>
      <c r="AA17"/>
      <c r="AB17"/>
      <c r="AC17"/>
    </row>
    <row r="18" spans="1:29" s="4" customFormat="1" ht="15.75">
      <c r="A18" s="3"/>
      <c r="T18" t="s">
        <v>688</v>
      </c>
      <c r="U18"/>
      <c r="V18"/>
      <c r="W18"/>
      <c r="X18"/>
      <c r="Y18"/>
      <c r="Z18"/>
      <c r="AA18"/>
      <c r="AB18"/>
      <c r="AC18"/>
    </row>
    <row r="19" spans="4:29" s="4" customFormat="1" ht="15">
      <c r="D19" s="7" t="s">
        <v>356</v>
      </c>
      <c r="E19" s="7"/>
      <c r="F19" s="7" t="s">
        <v>355</v>
      </c>
      <c r="G19" s="7"/>
      <c r="H19" s="7" t="s">
        <v>357</v>
      </c>
      <c r="I19" s="7"/>
      <c r="J19" s="7" t="s">
        <v>115</v>
      </c>
      <c r="T19" t="s">
        <v>605</v>
      </c>
      <c r="U19"/>
      <c r="V19"/>
      <c r="W19"/>
      <c r="X19"/>
      <c r="Y19"/>
      <c r="Z19"/>
      <c r="AA19"/>
      <c r="AB19"/>
      <c r="AC19"/>
    </row>
    <row r="20" spans="2:20" ht="21" customHeight="1">
      <c r="B20" s="4" t="s">
        <v>385</v>
      </c>
      <c r="C20" s="4">
        <v>1</v>
      </c>
      <c r="D20" s="6">
        <f>+C20/D25</f>
        <v>0.07142857142857142</v>
      </c>
      <c r="E20" s="4">
        <v>0</v>
      </c>
      <c r="F20" s="6">
        <f>+E20/F25</f>
        <v>0</v>
      </c>
      <c r="G20" s="4">
        <v>0</v>
      </c>
      <c r="H20" s="6">
        <f>+G20/H25</f>
        <v>0</v>
      </c>
      <c r="I20" s="4">
        <v>2</v>
      </c>
      <c r="J20" s="6">
        <f>+I20/J25</f>
        <v>0.2857142857142857</v>
      </c>
      <c r="K20" s="4"/>
      <c r="L20" s="6"/>
      <c r="M20" s="5"/>
      <c r="N20" s="6"/>
      <c r="O20" s="4"/>
      <c r="P20" s="6"/>
      <c r="Q20" s="5"/>
      <c r="R20" s="6"/>
      <c r="T20" t="s">
        <v>493</v>
      </c>
    </row>
    <row r="21" spans="2:20" ht="15.75">
      <c r="B21" s="4" t="s">
        <v>386</v>
      </c>
      <c r="C21" s="4">
        <v>13</v>
      </c>
      <c r="D21" s="6">
        <f>+C21/D25</f>
        <v>0.9285714285714286</v>
      </c>
      <c r="E21" s="4">
        <v>5</v>
      </c>
      <c r="F21" s="6">
        <f>+E21/F25</f>
        <v>1</v>
      </c>
      <c r="G21" s="4">
        <v>1</v>
      </c>
      <c r="H21" s="6">
        <f>+G21/H25</f>
        <v>0.125</v>
      </c>
      <c r="I21" s="4">
        <v>3</v>
      </c>
      <c r="J21" s="6">
        <f>+I21/J25</f>
        <v>0.42857142857142855</v>
      </c>
      <c r="K21" s="4"/>
      <c r="L21" s="6"/>
      <c r="M21" s="5"/>
      <c r="N21" s="6"/>
      <c r="O21" s="4"/>
      <c r="P21" s="6"/>
      <c r="Q21" s="5"/>
      <c r="R21" s="6"/>
      <c r="T21" t="s">
        <v>642</v>
      </c>
    </row>
    <row r="22" spans="2:20" ht="15.75">
      <c r="B22" s="4" t="s">
        <v>387</v>
      </c>
      <c r="C22" s="4">
        <v>0</v>
      </c>
      <c r="D22" s="6">
        <f>+C22/D25</f>
        <v>0</v>
      </c>
      <c r="E22" s="4">
        <v>0</v>
      </c>
      <c r="F22" s="6">
        <f>+E22/F25</f>
        <v>0</v>
      </c>
      <c r="G22" s="4">
        <v>3</v>
      </c>
      <c r="H22" s="6">
        <f>+G22/H25</f>
        <v>0.375</v>
      </c>
      <c r="I22" s="4">
        <v>2</v>
      </c>
      <c r="J22" s="6">
        <f>+I22/J25</f>
        <v>0.2857142857142857</v>
      </c>
      <c r="K22" s="4"/>
      <c r="L22" s="6"/>
      <c r="M22" s="5"/>
      <c r="N22" s="6"/>
      <c r="O22" s="4"/>
      <c r="P22" s="6"/>
      <c r="Q22" s="5"/>
      <c r="R22" s="6"/>
      <c r="T22" t="s">
        <v>689</v>
      </c>
    </row>
    <row r="23" spans="2:20" ht="15.75">
      <c r="B23" s="4" t="s">
        <v>388</v>
      </c>
      <c r="C23" s="4">
        <v>0</v>
      </c>
      <c r="D23" s="6">
        <f>+C23/D25</f>
        <v>0</v>
      </c>
      <c r="E23" s="4">
        <v>0</v>
      </c>
      <c r="F23" s="6">
        <f>+E23/F25</f>
        <v>0</v>
      </c>
      <c r="G23" s="4">
        <v>4</v>
      </c>
      <c r="H23" s="6">
        <f>+G23/H25</f>
        <v>0.5</v>
      </c>
      <c r="I23" s="4">
        <v>0</v>
      </c>
      <c r="J23" s="6">
        <f>+I23/J25</f>
        <v>0</v>
      </c>
      <c r="K23" s="4"/>
      <c r="L23" s="6"/>
      <c r="M23" s="5"/>
      <c r="N23" s="6"/>
      <c r="O23" s="4"/>
      <c r="P23" s="6"/>
      <c r="Q23" s="5"/>
      <c r="R23" s="6"/>
      <c r="T23" t="s">
        <v>690</v>
      </c>
    </row>
    <row r="24" spans="20:29" s="4" customFormat="1" ht="6.75" customHeight="1">
      <c r="T24" t="s">
        <v>691</v>
      </c>
      <c r="U24"/>
      <c r="V24"/>
      <c r="W24"/>
      <c r="X24"/>
      <c r="Y24"/>
      <c r="Z24"/>
      <c r="AA24"/>
      <c r="AB24"/>
      <c r="AC24"/>
    </row>
    <row r="25" spans="2:29" s="4" customFormat="1" ht="15">
      <c r="B25" s="2" t="s">
        <v>353</v>
      </c>
      <c r="D25" s="7">
        <f>SUM(C20:C23)</f>
        <v>14</v>
      </c>
      <c r="E25" s="7"/>
      <c r="F25" s="7">
        <f>SUM(E20:E23)</f>
        <v>5</v>
      </c>
      <c r="G25" s="7"/>
      <c r="H25" s="7">
        <f>SUM(G20:G23)</f>
        <v>8</v>
      </c>
      <c r="I25" s="7"/>
      <c r="J25" s="7">
        <f>SUM(I20:I23)</f>
        <v>7</v>
      </c>
      <c r="L25" s="7"/>
      <c r="M25" s="7"/>
      <c r="N25" s="7"/>
      <c r="P25" s="7"/>
      <c r="Q25" s="7"/>
      <c r="R25" s="7"/>
      <c r="T25" t="s">
        <v>493</v>
      </c>
      <c r="U25"/>
      <c r="V25"/>
      <c r="W25"/>
      <c r="X25"/>
      <c r="Y25"/>
      <c r="Z25"/>
      <c r="AA25"/>
      <c r="AB25"/>
      <c r="AC25"/>
    </row>
    <row r="26" spans="20:29" s="4" customFormat="1" ht="15">
      <c r="T26" t="s">
        <v>23</v>
      </c>
      <c r="U26"/>
      <c r="V26"/>
      <c r="W26"/>
      <c r="X26"/>
      <c r="Y26"/>
      <c r="Z26"/>
      <c r="AA26"/>
      <c r="AB26"/>
      <c r="AC26"/>
    </row>
    <row r="27" spans="1:29" s="4" customFormat="1" ht="15.75">
      <c r="A27" s="3" t="s">
        <v>117</v>
      </c>
      <c r="T27"/>
      <c r="U27"/>
      <c r="V27"/>
      <c r="W27"/>
      <c r="X27"/>
      <c r="Y27"/>
      <c r="Z27"/>
      <c r="AA27"/>
      <c r="AB27"/>
      <c r="AC27"/>
    </row>
    <row r="28" spans="1:29" s="4" customFormat="1" ht="15.75">
      <c r="A28" s="3"/>
      <c r="T28" t="s">
        <v>24</v>
      </c>
      <c r="U28"/>
      <c r="V28"/>
      <c r="W28"/>
      <c r="X28"/>
      <c r="Y28"/>
      <c r="Z28" t="s">
        <v>30</v>
      </c>
      <c r="AA28"/>
      <c r="AB28"/>
      <c r="AC28"/>
    </row>
    <row r="29" spans="3:29" s="4" customFormat="1" ht="15">
      <c r="C29" s="4">
        <v>5</v>
      </c>
      <c r="D29" s="7" t="s">
        <v>349</v>
      </c>
      <c r="E29" s="7">
        <v>6</v>
      </c>
      <c r="F29" s="7" t="s">
        <v>349</v>
      </c>
      <c r="G29" s="7">
        <v>7</v>
      </c>
      <c r="H29" s="7" t="s">
        <v>349</v>
      </c>
      <c r="I29" s="7">
        <v>8</v>
      </c>
      <c r="J29" s="7" t="s">
        <v>349</v>
      </c>
      <c r="K29" s="5">
        <v>1</v>
      </c>
      <c r="L29" s="7" t="s">
        <v>350</v>
      </c>
      <c r="M29" s="7">
        <v>2</v>
      </c>
      <c r="N29" s="7" t="s">
        <v>350</v>
      </c>
      <c r="O29" s="7">
        <v>3</v>
      </c>
      <c r="P29" s="7" t="s">
        <v>350</v>
      </c>
      <c r="Q29" s="7">
        <v>4</v>
      </c>
      <c r="R29" s="7" t="s">
        <v>350</v>
      </c>
      <c r="T29" t="s">
        <v>613</v>
      </c>
      <c r="U29"/>
      <c r="V29"/>
      <c r="W29"/>
      <c r="X29"/>
      <c r="Y29"/>
      <c r="Z29" t="s">
        <v>31</v>
      </c>
      <c r="AA29"/>
      <c r="AB29"/>
      <c r="AC29"/>
    </row>
    <row r="30" spans="4:29" s="4" customFormat="1" ht="15">
      <c r="D30" s="7" t="s">
        <v>356</v>
      </c>
      <c r="E30" s="7"/>
      <c r="F30" s="7" t="s">
        <v>355</v>
      </c>
      <c r="G30" s="7"/>
      <c r="H30" s="7" t="s">
        <v>357</v>
      </c>
      <c r="I30" s="7"/>
      <c r="J30" s="7" t="s">
        <v>115</v>
      </c>
      <c r="K30" s="5"/>
      <c r="L30" s="7" t="s">
        <v>356</v>
      </c>
      <c r="M30" s="7"/>
      <c r="N30" s="7" t="s">
        <v>355</v>
      </c>
      <c r="O30" s="7"/>
      <c r="P30" s="7" t="s">
        <v>357</v>
      </c>
      <c r="Q30" s="7"/>
      <c r="R30" s="7" t="s">
        <v>115</v>
      </c>
      <c r="T30" t="s">
        <v>497</v>
      </c>
      <c r="U30"/>
      <c r="V30"/>
      <c r="W30"/>
      <c r="X30"/>
      <c r="Y30"/>
      <c r="Z30" t="s">
        <v>486</v>
      </c>
      <c r="AA30"/>
      <c r="AB30"/>
      <c r="AC30"/>
    </row>
    <row r="31" spans="2:26" ht="21" customHeight="1">
      <c r="B31" s="4" t="s">
        <v>385</v>
      </c>
      <c r="C31" s="4">
        <v>0</v>
      </c>
      <c r="D31" s="6">
        <f>+C31/D36</f>
        <v>0</v>
      </c>
      <c r="E31" s="4">
        <v>0</v>
      </c>
      <c r="F31" s="6" t="s">
        <v>405</v>
      </c>
      <c r="G31" s="4">
        <v>0</v>
      </c>
      <c r="H31" s="6">
        <f>+G31/H36</f>
        <v>0</v>
      </c>
      <c r="I31" s="4">
        <v>1</v>
      </c>
      <c r="J31" s="6">
        <f>+I31/J36</f>
        <v>0.3333333333333333</v>
      </c>
      <c r="K31" s="4">
        <v>1</v>
      </c>
      <c r="L31" s="6">
        <f>+K31/L36</f>
        <v>0.1</v>
      </c>
      <c r="M31" s="4">
        <v>0</v>
      </c>
      <c r="N31" s="6">
        <f>+M31/N36</f>
        <v>0</v>
      </c>
      <c r="O31" s="4">
        <v>0</v>
      </c>
      <c r="P31" s="6">
        <f>+O31/P36</f>
        <v>0</v>
      </c>
      <c r="Q31" s="4">
        <v>1</v>
      </c>
      <c r="R31" s="6">
        <f>+Q31/R36</f>
        <v>0.25</v>
      </c>
      <c r="T31" t="s">
        <v>25</v>
      </c>
      <c r="Z31" t="s">
        <v>32</v>
      </c>
    </row>
    <row r="32" spans="2:26" ht="15.75">
      <c r="B32" s="4" t="s">
        <v>386</v>
      </c>
      <c r="C32" s="4">
        <v>4</v>
      </c>
      <c r="D32" s="6">
        <f>+C32/D36</f>
        <v>1</v>
      </c>
      <c r="E32" s="4">
        <v>0</v>
      </c>
      <c r="F32" s="6" t="s">
        <v>405</v>
      </c>
      <c r="G32" s="4">
        <v>0</v>
      </c>
      <c r="H32" s="6">
        <f>+G32/H36</f>
        <v>0</v>
      </c>
      <c r="I32" s="4">
        <v>1</v>
      </c>
      <c r="J32" s="6">
        <f>+I32/J36</f>
        <v>0.3333333333333333</v>
      </c>
      <c r="K32" s="4">
        <v>9</v>
      </c>
      <c r="L32" s="6">
        <f>+K32/L36</f>
        <v>0.9</v>
      </c>
      <c r="M32" s="4">
        <v>5</v>
      </c>
      <c r="N32" s="6">
        <f>+M32/N36</f>
        <v>1</v>
      </c>
      <c r="O32" s="4">
        <v>1</v>
      </c>
      <c r="P32" s="6">
        <f>+O32/P36</f>
        <v>0.25</v>
      </c>
      <c r="Q32" s="4">
        <v>2</v>
      </c>
      <c r="R32" s="6">
        <f>+Q32/R36</f>
        <v>0.5</v>
      </c>
      <c r="T32" t="s">
        <v>26</v>
      </c>
      <c r="Z32" t="s">
        <v>33</v>
      </c>
    </row>
    <row r="33" spans="2:26" ht="15.75">
      <c r="B33" s="4" t="s">
        <v>387</v>
      </c>
      <c r="C33" s="4">
        <v>0</v>
      </c>
      <c r="D33" s="6">
        <f>+C33/D36</f>
        <v>0</v>
      </c>
      <c r="E33" s="4">
        <v>0</v>
      </c>
      <c r="F33" s="6" t="s">
        <v>405</v>
      </c>
      <c r="G33" s="4">
        <v>1</v>
      </c>
      <c r="H33" s="6">
        <f>+G33/H36</f>
        <v>0.5</v>
      </c>
      <c r="I33" s="4">
        <v>1</v>
      </c>
      <c r="J33" s="6">
        <f>+I33/J36</f>
        <v>0.3333333333333333</v>
      </c>
      <c r="K33" s="4">
        <v>0</v>
      </c>
      <c r="L33" s="6">
        <f>+K33/L36</f>
        <v>0</v>
      </c>
      <c r="M33" s="4">
        <v>0</v>
      </c>
      <c r="N33" s="6">
        <f>+M33/N36</f>
        <v>0</v>
      </c>
      <c r="O33" s="4">
        <v>2</v>
      </c>
      <c r="P33" s="6">
        <f>+O33/P36</f>
        <v>0.5</v>
      </c>
      <c r="Q33" s="4">
        <v>1</v>
      </c>
      <c r="R33" s="6">
        <f>+Q33/R36</f>
        <v>0.25</v>
      </c>
      <c r="T33" t="s">
        <v>27</v>
      </c>
      <c r="Z33" t="s">
        <v>34</v>
      </c>
    </row>
    <row r="34" spans="2:26" ht="15.75">
      <c r="B34" s="4" t="s">
        <v>388</v>
      </c>
      <c r="C34" s="4">
        <v>0</v>
      </c>
      <c r="D34" s="6">
        <f>+C34/D36</f>
        <v>0</v>
      </c>
      <c r="E34" s="4">
        <v>0</v>
      </c>
      <c r="F34" s="6" t="s">
        <v>405</v>
      </c>
      <c r="G34" s="4">
        <v>1</v>
      </c>
      <c r="H34" s="6">
        <f>+G34/H36</f>
        <v>0.5</v>
      </c>
      <c r="I34" s="4">
        <v>0</v>
      </c>
      <c r="J34" s="6">
        <f>+I34/J36</f>
        <v>0</v>
      </c>
      <c r="K34" s="4">
        <v>0</v>
      </c>
      <c r="L34" s="6">
        <f>+K34/L36</f>
        <v>0</v>
      </c>
      <c r="M34" s="4">
        <v>0</v>
      </c>
      <c r="N34" s="6">
        <f>+M34/N36</f>
        <v>0</v>
      </c>
      <c r="O34" s="4">
        <v>1</v>
      </c>
      <c r="P34" s="6">
        <f>+O34/P36</f>
        <v>0.25</v>
      </c>
      <c r="Q34" s="4">
        <v>0</v>
      </c>
      <c r="R34" s="6">
        <f>+Q34/R36</f>
        <v>0</v>
      </c>
      <c r="T34" t="s">
        <v>28</v>
      </c>
      <c r="Z34" t="s">
        <v>35</v>
      </c>
    </row>
    <row r="35" spans="20:29" s="4" customFormat="1" ht="6.75" customHeight="1">
      <c r="T35" t="s">
        <v>497</v>
      </c>
      <c r="U35"/>
      <c r="V35"/>
      <c r="W35"/>
      <c r="X35"/>
      <c r="Y35"/>
      <c r="Z35" t="s">
        <v>486</v>
      </c>
      <c r="AA35"/>
      <c r="AB35"/>
      <c r="AC35"/>
    </row>
    <row r="36" spans="2:29" s="4" customFormat="1" ht="15">
      <c r="B36" s="2" t="s">
        <v>353</v>
      </c>
      <c r="D36" s="7">
        <f>SUM(C31:C34)</f>
        <v>4</v>
      </c>
      <c r="E36" s="7"/>
      <c r="F36" s="7">
        <v>0</v>
      </c>
      <c r="G36" s="7"/>
      <c r="H36" s="7">
        <f>SUM(G31:G34)</f>
        <v>2</v>
      </c>
      <c r="I36" s="7"/>
      <c r="J36" s="7">
        <f>SUM(I31:I34)</f>
        <v>3</v>
      </c>
      <c r="L36" s="7">
        <f>SUM(K31:K34)</f>
        <v>10</v>
      </c>
      <c r="M36" s="7"/>
      <c r="N36" s="7">
        <f>SUM(M31:M34)</f>
        <v>5</v>
      </c>
      <c r="O36" s="7"/>
      <c r="P36" s="7">
        <f>SUM(O31:O34)</f>
        <v>4</v>
      </c>
      <c r="Q36" s="7"/>
      <c r="R36" s="7">
        <f>SUM(Q31:Q34)</f>
        <v>4</v>
      </c>
      <c r="T36" t="s">
        <v>29</v>
      </c>
      <c r="U36"/>
      <c r="V36"/>
      <c r="W36"/>
      <c r="X36"/>
      <c r="Y36"/>
      <c r="Z36" t="s">
        <v>36</v>
      </c>
      <c r="AA36"/>
      <c r="AB36"/>
      <c r="AC36"/>
    </row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>
      <c r="K134"/>
    </row>
    <row r="135" s="4" customFormat="1" ht="15">
      <c r="K135"/>
    </row>
    <row r="136" s="4" customFormat="1" ht="15">
      <c r="K136"/>
    </row>
    <row r="137" s="4" customFormat="1" ht="15">
      <c r="K137"/>
    </row>
    <row r="138" s="4" customFormat="1" ht="15">
      <c r="K138"/>
    </row>
    <row r="139" s="4" customFormat="1" ht="15">
      <c r="K139"/>
    </row>
    <row r="140" s="4" customFormat="1" ht="15">
      <c r="K140"/>
    </row>
    <row r="141" s="4" customFormat="1" ht="15">
      <c r="K141"/>
    </row>
    <row r="142" s="4" customFormat="1" ht="15">
      <c r="K142"/>
    </row>
    <row r="143" s="4" customFormat="1" ht="15">
      <c r="K143"/>
    </row>
    <row r="144" s="4" customFormat="1" ht="15">
      <c r="K144"/>
    </row>
    <row r="145" s="4" customFormat="1" ht="15">
      <c r="K145"/>
    </row>
    <row r="146" s="4" customFormat="1" ht="15">
      <c r="K146"/>
    </row>
    <row r="147" s="4" customFormat="1" ht="15">
      <c r="K147"/>
    </row>
    <row r="148" s="4" customFormat="1" ht="15">
      <c r="K148"/>
    </row>
    <row r="149" s="4" customFormat="1" ht="15">
      <c r="K149"/>
    </row>
    <row r="150" s="4" customFormat="1" ht="15">
      <c r="K150"/>
    </row>
    <row r="151" s="4" customFormat="1" ht="15">
      <c r="K151"/>
    </row>
    <row r="152" s="4" customFormat="1" ht="15">
      <c r="K152"/>
    </row>
    <row r="153" s="4" customFormat="1" ht="15">
      <c r="K153"/>
    </row>
    <row r="154" s="4" customFormat="1" ht="15">
      <c r="K154"/>
    </row>
    <row r="155" s="4" customFormat="1" ht="15">
      <c r="K155"/>
    </row>
    <row r="156" s="4" customFormat="1" ht="15">
      <c r="K156"/>
    </row>
    <row r="157" s="4" customFormat="1" ht="15">
      <c r="K157"/>
    </row>
    <row r="158" s="4" customFormat="1" ht="15">
      <c r="K158"/>
    </row>
    <row r="159" s="4" customFormat="1" ht="15">
      <c r="K159"/>
    </row>
    <row r="160" s="4" customFormat="1" ht="15">
      <c r="K160"/>
    </row>
    <row r="161" s="4" customFormat="1" ht="15">
      <c r="K161"/>
    </row>
    <row r="162" s="4" customFormat="1" ht="15">
      <c r="K162"/>
    </row>
    <row r="163" s="4" customFormat="1" ht="15">
      <c r="K163"/>
    </row>
    <row r="164" s="4" customFormat="1" ht="15">
      <c r="K164"/>
    </row>
    <row r="165" s="4" customFormat="1" ht="15">
      <c r="K165"/>
    </row>
    <row r="166" s="4" customFormat="1" ht="15">
      <c r="K166"/>
    </row>
    <row r="167" s="4" customFormat="1" ht="15">
      <c r="K167"/>
    </row>
    <row r="168" s="4" customFormat="1" ht="15">
      <c r="K168"/>
    </row>
    <row r="169" s="4" customFormat="1" ht="15">
      <c r="K169"/>
    </row>
    <row r="170" s="4" customFormat="1" ht="15">
      <c r="K170"/>
    </row>
    <row r="171" s="4" customFormat="1" ht="15">
      <c r="K171"/>
    </row>
    <row r="172" s="4" customFormat="1" ht="15">
      <c r="K172"/>
    </row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</sheetData>
  <mergeCells count="4">
    <mergeCell ref="A1:R1"/>
    <mergeCell ref="A3:R3"/>
    <mergeCell ref="A4:R4"/>
    <mergeCell ref="A5:R5"/>
  </mergeCells>
  <printOptions/>
  <pageMargins left="0.8" right="0.75" top="0.75" bottom="1" header="0.5" footer="0.5"/>
  <pageSetup orientation="portrait" r:id="rId1"/>
  <headerFooter alignWithMargins="0">
    <oddFooter>&amp;L&amp;"Arial,Italic"&amp;D &amp;T&amp;R&amp;"Arial,Italic"&amp;P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ILR User</dc:creator>
  <cp:keywords/>
  <dc:description/>
  <cp:lastModifiedBy>Christopher Smith</cp:lastModifiedBy>
  <cp:lastPrinted>2000-09-06T12:46:39Z</cp:lastPrinted>
  <dcterms:created xsi:type="dcterms:W3CDTF">2000-09-04T17:20:34Z</dcterms:created>
  <dcterms:modified xsi:type="dcterms:W3CDTF">2001-01-17T23:04:57Z</dcterms:modified>
  <cp:category/>
  <cp:version/>
  <cp:contentType/>
  <cp:contentStatus/>
</cp:coreProperties>
</file>